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5.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6.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7.xml" ContentType="application/vnd.openxmlformats-officedocument.drawing+xml"/>
  <Override PartName="/xl/ctrlProps/ctrlProp38.xml" ContentType="application/vnd.ms-excel.controlproperties+xml"/>
  <Override PartName="/xl/drawings/drawing8.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9.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0.xml" ContentType="application/vnd.openxmlformats-officedocument.drawing+xml"/>
  <Override PartName="/xl/ctrlProps/ctrlProp51.xml" ContentType="application/vnd.ms-excel.controlproperties+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codeName="{4D1C537B-E38A-612A-F078-A93A15B4B7F4}"/>
  <workbookPr codeName="ThisWorkbook"/>
  <mc:AlternateContent xmlns:mc="http://schemas.openxmlformats.org/markup-compatibility/2006">
    <mc:Choice Requires="x15">
      <x15ac:absPath xmlns:x15ac="http://schemas.microsoft.com/office/spreadsheetml/2010/11/ac" url="C:\Users\Luciella Scarlett\Documents\RPGs\Cage of Sand\Digital tools\"/>
    </mc:Choice>
  </mc:AlternateContent>
  <xr:revisionPtr revIDLastSave="0" documentId="13_ncr:1_{54A53F89-7697-4FD4-BBE7-26BEFE993AA6}" xr6:coauthVersionLast="46" xr6:coauthVersionMax="46" xr10:uidLastSave="{00000000-0000-0000-0000-000000000000}"/>
  <bookViews>
    <workbookView xWindow="-120" yWindow="-120" windowWidth="29040" windowHeight="15840" tabRatio="762" xr2:uid="{0D49F247-DFEF-4D4D-AACC-16BCE9C0271E}"/>
  </bookViews>
  <sheets>
    <sheet name="Instructions" sheetId="2" r:id="rId1"/>
    <sheet name="Options" sheetId="13" r:id="rId2"/>
    <sheet name="Set Up" sheetId="9" r:id="rId3"/>
    <sheet name="Character Cards" sheetId="10" r:id="rId4"/>
    <sheet name="Phase 1 - Awakening" sheetId="11" r:id="rId5"/>
    <sheet name="Phase 2 - Interactions" sheetId="14" r:id="rId6"/>
    <sheet name="Phase 2.5 - Inciting Event" sheetId="15" r:id="rId7"/>
    <sheet name="Phase 3 - The Turn" sheetId="16" r:id="rId8"/>
    <sheet name="Phase 3.5 - Transition" sheetId="20" r:id="rId9"/>
    <sheet name="Phase 4 - Revelations" sheetId="17" r:id="rId10"/>
    <sheet name="Archive" sheetId="18" r:id="rId11"/>
    <sheet name="Card Index" sheetId="1" r:id="rId12"/>
    <sheet name="Deck Manager" sheetId="3" r:id="rId13"/>
    <sheet name="Text Dropdowns" sheetId="12" r:id="rId14"/>
  </sheets>
  <definedNames>
    <definedName name="CharacterCard1">OFFSET('Card Index'!$D$4,'Character Cards'!$C$10,0)</definedName>
    <definedName name="CharacterCard10">OFFSET('Card Index'!$D$4,'Character Cards'!$S$39,0)</definedName>
    <definedName name="CharacterCard2">OFFSET('Card Index'!$D$4,'Character Cards'!$G$10,0)</definedName>
    <definedName name="CharacterCard3">OFFSET('Card Index'!$D$4,'Character Cards'!$K$10,0)</definedName>
    <definedName name="CharacterCard4">OFFSET('Card Index'!$D$4,'Character Cards'!$O$10,0)</definedName>
    <definedName name="CharacterCard5">OFFSET('Card Index'!$D$4,'Character Cards'!$S$10,0)</definedName>
    <definedName name="CharacterCard6">OFFSET('Card Index'!$D$4,'Character Cards'!$C$39,0)</definedName>
    <definedName name="CharacterCard7">OFFSET('Card Index'!$D$4,'Character Cards'!$G$39,0)</definedName>
    <definedName name="CharacterCard8">OFFSET('Card Index'!$D$4,'Character Cards'!$K$39,0)</definedName>
    <definedName name="CharacterCard9">OFFSET('Card Index'!$D$4,'Character Cards'!$O$39,0)</definedName>
    <definedName name="CharacterPreview">OFFSET('Card Index'!$D$4, 'Deck Manager'!$I$19, 0)</definedName>
    <definedName name="CurtainFall" localSheetId="8">OFFSET('Card Index'!$D$4,'Phase 3.5 - Transition'!$D$10,0)</definedName>
    <definedName name="CurtainRise" localSheetId="8">OFFSET('Card Index'!$D$4,'Phase 3.5 - Transition'!$G$10,0)</definedName>
    <definedName name="DrawCharacterCard">OFFSET('Card Index'!$D$4,'Deck Manager'!$I$20, 0)</definedName>
    <definedName name="DrawInteractionsCard" localSheetId="5">OFFSET('Card Index'!$D$4,'Phase 2 - Interactions'!$G$10,0)</definedName>
    <definedName name="IncitingEventCard">OFFSET('Card Index'!$D$4, 'Phase 2.5 - Inciting Event'!$C$10,0)</definedName>
    <definedName name="MorningEvent1">OFFSET('Card Index'!$D$4,'Phase 1 - Awakening'!$C$10,0)</definedName>
    <definedName name="MorningEvent2">OFFSET('Card Index'!$D$4,'Phase 1 - Awakening'!$E$10,0)</definedName>
    <definedName name="MorningEvent3" localSheetId="4">OFFSET('Card Index'!$D$4,'Phase 1 - Awakening'!$G$10,0)</definedName>
    <definedName name="Phase2Card1">OFFSET('Card Index'!$D$4,'Deck Manager'!$I$20, 0)</definedName>
    <definedName name="Phase2Card2">OFFSET('Card Index'!$D$4,'Phase 2 - Interactions'!$G$10,0)</definedName>
    <definedName name="Phase3Card1">OFFSET('Card Index'!$D$4,'Deck Manager'!$I$22, 0)</definedName>
    <definedName name="Phase3Card2">OFFSET('Card Index'!$D$4, 'Deck Manager'!$I$23, 0)</definedName>
    <definedName name="Phase3Card3">OFFSET('Card Index'!$D$4, 'Deck Manager'!$I$24, 0)</definedName>
    <definedName name="Phase3Card4">OFFSET('Card Index'!$D$4, 'Deck Manager'!$I$25, 0)</definedName>
    <definedName name="Phase3Card5">OFFSET('Card Index'!$D$4, 'Deck Manager'!$I$26, 0)</definedName>
    <definedName name="Phase3Card6">OFFSET('Card Index'!$D$4, 'Deck Manager'!$I$27, 0)</definedName>
    <definedName name="Phase3Prompt">OFFSET('Card Index'!$D$4, 'Phase 3 - The Turn'!$K$10, 0)</definedName>
    <definedName name="ReservedCard" localSheetId="1">OFFSET('Card Index'!$D$4,Options!$C$10,0)</definedName>
    <definedName name="ReservedCard" localSheetId="6">OFFSET('Card Index'!$D$4,'Phase 2.5 - Inciting Event'!$C$10,0)</definedName>
    <definedName name="Setup_Avatar">OFFSET('Card Index'!$D$4,'Set Up'!$J$10,0)</definedName>
    <definedName name="Setup_Event">OFFSET('Card Index'!$D$4,'Set Up'!$G$10,0)</definedName>
    <definedName name="Setup_Place">OFFSET('Card Index'!$D$4,'Set Up'!$C$10,0)</definedName>
    <definedName name="Setup_Time">OFFSET('Card Index'!$D$4,'Set Up'!$E$10,0)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1" i="3" l="1"/>
  <c r="O11" i="3"/>
  <c r="N10" i="3"/>
  <c r="O10" i="3"/>
  <c r="N9" i="3"/>
  <c r="O9" i="3"/>
  <c r="N12" i="3"/>
  <c r="O12" i="3"/>
  <c r="N13" i="3"/>
  <c r="O13" i="3"/>
  <c r="N14" i="3"/>
  <c r="O14" i="3"/>
  <c r="N8" i="3"/>
  <c r="M5" i="3"/>
  <c r="O5" i="3" s="1"/>
  <c r="M6" i="3"/>
  <c r="O6" i="3" s="1"/>
  <c r="O8" i="3"/>
  <c r="O7" i="3"/>
  <c r="N7" i="3"/>
  <c r="N5" i="3" l="1"/>
  <c r="N6" i="3"/>
  <c r="C24" i="3" l="1"/>
  <c r="D24" i="3" s="1"/>
  <c r="C23" i="3"/>
  <c r="D23" i="3" s="1"/>
  <c r="H7" i="20"/>
  <c r="F35" i="20"/>
  <c r="C35" i="20"/>
  <c r="F34" i="20"/>
  <c r="C34" i="20"/>
  <c r="J34" i="13" l="1"/>
  <c r="C25" i="3"/>
  <c r="H34" i="16" l="1"/>
  <c r="D34" i="16"/>
  <c r="J35" i="16"/>
  <c r="J34" i="16"/>
  <c r="B35" i="15"/>
  <c r="B34" i="15"/>
  <c r="F35" i="14"/>
  <c r="F34" i="14"/>
  <c r="F35" i="11"/>
  <c r="F34" i="11"/>
  <c r="D35" i="11"/>
  <c r="D34" i="11"/>
  <c r="B35" i="11"/>
  <c r="B34" i="11"/>
  <c r="B64" i="10"/>
  <c r="B63" i="10"/>
  <c r="F64" i="10"/>
  <c r="F63" i="10"/>
  <c r="J64" i="10"/>
  <c r="J63" i="10"/>
  <c r="N64" i="10"/>
  <c r="N63" i="10"/>
  <c r="R64" i="10"/>
  <c r="R63" i="10"/>
  <c r="R35" i="10"/>
  <c r="R34" i="10"/>
  <c r="N35" i="10"/>
  <c r="N34" i="10"/>
  <c r="J35" i="10"/>
  <c r="J34" i="10"/>
  <c r="F35" i="10"/>
  <c r="F34" i="10"/>
  <c r="B35" i="10"/>
  <c r="B34" i="10"/>
  <c r="I35" i="9"/>
  <c r="I34" i="9"/>
  <c r="F35" i="9"/>
  <c r="F34" i="9"/>
  <c r="D35" i="9"/>
  <c r="D34" i="9"/>
  <c r="B35" i="9"/>
  <c r="B34" i="9"/>
  <c r="B35" i="13"/>
  <c r="B34" i="13"/>
  <c r="D25" i="3"/>
  <c r="H27" i="3"/>
  <c r="H26" i="3"/>
  <c r="H25" i="3"/>
  <c r="H24" i="3"/>
  <c r="H23" i="3"/>
  <c r="H22" i="3"/>
  <c r="K7" i="16"/>
  <c r="C22" i="3"/>
  <c r="D22" i="3" s="1"/>
  <c r="I11" i="11"/>
  <c r="H7" i="15"/>
  <c r="D11" i="15" s="1"/>
  <c r="H19" i="3"/>
  <c r="H20" i="3"/>
  <c r="I7" i="14" l="1"/>
  <c r="H21" i="13"/>
  <c r="H20" i="13"/>
  <c r="H19" i="13"/>
  <c r="H18" i="13"/>
  <c r="H17" i="13"/>
  <c r="H16" i="13"/>
  <c r="H15" i="13"/>
  <c r="H14" i="13"/>
  <c r="H13" i="13"/>
  <c r="H12" i="13"/>
  <c r="M14" i="3" l="1"/>
  <c r="M13" i="3"/>
  <c r="M12" i="3"/>
  <c r="M11" i="3"/>
  <c r="M10" i="3"/>
  <c r="M9" i="3"/>
  <c r="M8" i="3"/>
  <c r="M7" i="3"/>
  <c r="H32" i="13"/>
  <c r="H31" i="13"/>
  <c r="H30" i="13"/>
  <c r="H27" i="13"/>
  <c r="H28" i="13"/>
  <c r="I14" i="3"/>
  <c r="I13" i="3"/>
  <c r="J13" i="3" s="1"/>
  <c r="I12" i="3"/>
  <c r="J12" i="3" s="1"/>
  <c r="I11" i="3"/>
  <c r="I10" i="3"/>
  <c r="I9" i="3"/>
  <c r="I8" i="3"/>
  <c r="J8" i="3" s="1"/>
  <c r="I7" i="3"/>
  <c r="I22" i="3" s="1"/>
  <c r="I6" i="3"/>
  <c r="I5" i="3"/>
  <c r="J5" i="3" s="1"/>
  <c r="C34" i="3"/>
  <c r="D34" i="3" s="1"/>
  <c r="C26" i="3"/>
  <c r="D26" i="3" s="1"/>
  <c r="C27" i="3"/>
  <c r="D27" i="3" s="1"/>
  <c r="C28" i="3"/>
  <c r="D28" i="3" s="1"/>
  <c r="C29" i="3"/>
  <c r="D29" i="3" s="1"/>
  <c r="C30" i="3"/>
  <c r="D30" i="3" s="1"/>
  <c r="C31" i="3"/>
  <c r="D31" i="3" s="1"/>
  <c r="C32" i="3"/>
  <c r="D32" i="3" s="1"/>
  <c r="C33" i="3"/>
  <c r="D33" i="3" s="1"/>
  <c r="C21" i="3"/>
  <c r="D21" i="3" s="1"/>
  <c r="C20" i="3"/>
  <c r="D20" i="3" s="1"/>
  <c r="C19" i="3"/>
  <c r="D19" i="3" s="1"/>
  <c r="C18" i="3"/>
  <c r="D18" i="3" s="1"/>
  <c r="C17" i="3"/>
  <c r="D17" i="3" s="1"/>
  <c r="C16" i="3"/>
  <c r="D16" i="3" s="1"/>
  <c r="C15" i="3"/>
  <c r="D15" i="3" s="1"/>
  <c r="C14" i="3"/>
  <c r="D14" i="3" s="1"/>
  <c r="C13" i="3"/>
  <c r="D13" i="3" s="1"/>
  <c r="C12" i="3"/>
  <c r="D12" i="3" s="1"/>
  <c r="C11" i="3"/>
  <c r="D11" i="3" s="1"/>
  <c r="C10" i="3"/>
  <c r="D10" i="3" s="1"/>
  <c r="C9" i="3"/>
  <c r="D9" i="3" s="1"/>
  <c r="C8" i="3"/>
  <c r="D8" i="3" s="1"/>
  <c r="C7" i="3"/>
  <c r="D7" i="3" s="1"/>
  <c r="C6" i="3"/>
  <c r="D6" i="3" s="1"/>
  <c r="C5" i="3"/>
  <c r="J14" i="3" l="1"/>
  <c r="I24" i="3"/>
  <c r="J11" i="3"/>
  <c r="I27" i="3"/>
  <c r="I23" i="3"/>
  <c r="J10" i="3"/>
  <c r="I25" i="3"/>
  <c r="J6" i="3"/>
  <c r="I26" i="3"/>
  <c r="J9" i="3"/>
  <c r="I20" i="3"/>
  <c r="D5" i="3"/>
  <c r="J7" i="3"/>
  <c r="I19" i="3"/>
  <c r="T38" i="10"/>
  <c r="K14" i="3" s="1"/>
  <c r="F61" i="16" s="1"/>
  <c r="P38" i="10"/>
  <c r="K13" i="3" s="1"/>
  <c r="L38" i="10"/>
  <c r="K12" i="3" s="1"/>
  <c r="H38" i="10"/>
  <c r="K11" i="3" s="1"/>
  <c r="D61" i="16" s="1"/>
  <c r="D38" i="10"/>
  <c r="K10" i="3" s="1"/>
  <c r="T9" i="10"/>
  <c r="K9" i="3" s="1"/>
  <c r="P9" i="10"/>
  <c r="K8" i="3" s="1"/>
  <c r="L9" i="10"/>
  <c r="K7" i="3" s="1"/>
  <c r="H9" i="10"/>
  <c r="K6" i="3" s="1"/>
  <c r="D9" i="10"/>
  <c r="K5" i="3" s="1"/>
  <c r="H29" i="13" l="1"/>
  <c r="H61" i="16"/>
  <c r="F34" i="16"/>
  <c r="D34"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Luciella Scarlett</author>
  </authors>
  <commentList>
    <comment ref="N11" authorId="0" shapeId="0" xr:uid="{30126F04-AD6A-45EA-8D97-9B2E9E7C50F2}">
      <text>
        <r>
          <rPr>
            <b/>
            <sz val="9"/>
            <color indexed="81"/>
            <rFont val="Tahoma"/>
            <family val="2"/>
          </rPr>
          <t>Luciella Scarlett:</t>
        </r>
        <r>
          <rPr>
            <sz val="9"/>
            <color indexed="81"/>
            <rFont val="Tahoma"/>
            <family val="2"/>
          </rPr>
          <t xml:space="preserve">
Some of the text prompts change based on the number of loops that have occurred.</t>
        </r>
      </text>
    </comment>
  </commentList>
</comments>
</file>

<file path=xl/sharedStrings.xml><?xml version="1.0" encoding="utf-8"?>
<sst xmlns="http://schemas.openxmlformats.org/spreadsheetml/2006/main" count="614" uniqueCount="288">
  <si>
    <t>ID</t>
  </si>
  <si>
    <t>Name</t>
  </si>
  <si>
    <t>Image</t>
  </si>
  <si>
    <t>The Fool</t>
  </si>
  <si>
    <t>The Magician</t>
  </si>
  <si>
    <t>The High Priestess</t>
  </si>
  <si>
    <t>The Empress</t>
  </si>
  <si>
    <t>The Emperor</t>
  </si>
  <si>
    <t>The Lovers</t>
  </si>
  <si>
    <t>The Chariot</t>
  </si>
  <si>
    <t>Strength</t>
  </si>
  <si>
    <t>The Hermit</t>
  </si>
  <si>
    <t>The Wheel of Fortune</t>
  </si>
  <si>
    <t>Justice</t>
  </si>
  <si>
    <t>The Hanged Man</t>
  </si>
  <si>
    <t>Death</t>
  </si>
  <si>
    <t>Temperance</t>
  </si>
  <si>
    <t>The Devil</t>
  </si>
  <si>
    <t>The Tower</t>
  </si>
  <si>
    <t>The Star</t>
  </si>
  <si>
    <t>The Moon</t>
  </si>
  <si>
    <t>The Sun</t>
  </si>
  <si>
    <t>Judgement</t>
  </si>
  <si>
    <t>The World</t>
  </si>
  <si>
    <t>Ace of Cups</t>
  </si>
  <si>
    <t>Two of Cups</t>
  </si>
  <si>
    <t>Three of Cups</t>
  </si>
  <si>
    <t>Four of Cups</t>
  </si>
  <si>
    <t>Five of Cups</t>
  </si>
  <si>
    <t>Six of Cups</t>
  </si>
  <si>
    <t>Seven of Cups</t>
  </si>
  <si>
    <t>Eight of Cups</t>
  </si>
  <si>
    <t>Nine of Cups</t>
  </si>
  <si>
    <t>Ten of Cups</t>
  </si>
  <si>
    <t>Page of Cups</t>
  </si>
  <si>
    <t>Knight of Cups</t>
  </si>
  <si>
    <t>Queen of Cups</t>
  </si>
  <si>
    <t>King of Cups</t>
  </si>
  <si>
    <t>Arcana</t>
  </si>
  <si>
    <t>Major</t>
  </si>
  <si>
    <t>Minor</t>
  </si>
  <si>
    <t>Ace of Pentacles</t>
  </si>
  <si>
    <t>Two of Pentacles</t>
  </si>
  <si>
    <t>Three of Pentacles</t>
  </si>
  <si>
    <t>Four of Pentacles</t>
  </si>
  <si>
    <t>Five of Pentacles</t>
  </si>
  <si>
    <t>Six of Pentacles</t>
  </si>
  <si>
    <t>Seven of Pentacles</t>
  </si>
  <si>
    <t>Eight of Pentacles</t>
  </si>
  <si>
    <t>Nine of Pentacles</t>
  </si>
  <si>
    <t>Ten of Pentacles</t>
  </si>
  <si>
    <t>Page of Pentacles</t>
  </si>
  <si>
    <t>Knight of Pentacles</t>
  </si>
  <si>
    <t>Queen of Pentacles</t>
  </si>
  <si>
    <t>King of Pentacles</t>
  </si>
  <si>
    <t>Ace of Swords</t>
  </si>
  <si>
    <t>Two of Swords</t>
  </si>
  <si>
    <t>Three of Swords</t>
  </si>
  <si>
    <t>Four of Swords</t>
  </si>
  <si>
    <t>Five of Swords</t>
  </si>
  <si>
    <t>Six of Swords</t>
  </si>
  <si>
    <t>Seven of Swords</t>
  </si>
  <si>
    <t>Eight of Swords</t>
  </si>
  <si>
    <t>Nine of Swords</t>
  </si>
  <si>
    <t>Ten of Swords</t>
  </si>
  <si>
    <t>Page of Swords</t>
  </si>
  <si>
    <t>Knight of Swords</t>
  </si>
  <si>
    <t>Queen of Swords</t>
  </si>
  <si>
    <t>King of Swords</t>
  </si>
  <si>
    <t>Ace of Wands</t>
  </si>
  <si>
    <t>Two of Wands</t>
  </si>
  <si>
    <t>Three of Wands</t>
  </si>
  <si>
    <t>Four of Wands</t>
  </si>
  <si>
    <t>Five of Wands</t>
  </si>
  <si>
    <t>Six of Wands</t>
  </si>
  <si>
    <t>Seven of Wands</t>
  </si>
  <si>
    <t>Eight of Wands</t>
  </si>
  <si>
    <t>Nine of Wands</t>
  </si>
  <si>
    <t>Ten of Wands</t>
  </si>
  <si>
    <t>Page of Wands</t>
  </si>
  <si>
    <t>Knight of Wands</t>
  </si>
  <si>
    <t>Queen of Wands</t>
  </si>
  <si>
    <t>King of Wands</t>
  </si>
  <si>
    <t>The Hierophant</t>
  </si>
  <si>
    <t>Card ID</t>
  </si>
  <si>
    <t>Notes</t>
  </si>
  <si>
    <t>Card Meanings</t>
  </si>
  <si>
    <t>Innocence / ignorance / purity / new beginnings / travel</t>
  </si>
  <si>
    <t>Strength / talent / knowledge / resourcefulness / mentorship</t>
  </si>
  <si>
    <t>Secrets / intuition / divination / other worlds</t>
  </si>
  <si>
    <t>Motherhood / fertility / nurture / abundance / pregnancy</t>
  </si>
  <si>
    <t>Fatherhood / structure / control / determination / ambition</t>
  </si>
  <si>
    <t>Conformity / rigidity / tradition / obedience / law</t>
  </si>
  <si>
    <t>Harmony / duality / relationships / trust / honesty / choice</t>
  </si>
  <si>
    <t>Willpower / determination / action / success / victory</t>
  </si>
  <si>
    <t>Compassion / gentleness / inner strength / resolve / courage</t>
  </si>
  <si>
    <t>Introspection / seclusion / meditation / patience / pilgrimage</t>
  </si>
  <si>
    <t>Luck / change / seasons / karma / instability / opportunity</t>
  </si>
  <si>
    <t>Fairness / truth / consequences / law / accountability</t>
  </si>
  <si>
    <t>Sacrifice / surrender / release / martyrdom / new perspective</t>
  </si>
  <si>
    <t>Rebirth / transition / metamorphosis / inevitability</t>
  </si>
  <si>
    <t>Balance / patience / moderation / avoiding extremes</t>
  </si>
  <si>
    <t>Attachment / addiction / sexuality / materialism / entrapment</t>
  </si>
  <si>
    <t>Upheaval / chaos / destruction / revelation / disaster</t>
  </si>
  <si>
    <t>Hope / faith / renewal / rejuvenation / blessing / healing</t>
  </si>
  <si>
    <t>Illusions / uncertainty / anxiety / dreams / intuition</t>
  </si>
  <si>
    <t>Optimism / warmth / vitality / happiness / enjoyment</t>
  </si>
  <si>
    <t>Reflection / duty / a reckoning / awakening</t>
  </si>
  <si>
    <t>Fulfilment / harmony / completion / returning / conclusion</t>
  </si>
  <si>
    <t>New love / joy / compassion / creativity</t>
  </si>
  <si>
    <t>Partnership / romance / union / curiosity</t>
  </si>
  <si>
    <t>Celebration / friendship / collaboration</t>
  </si>
  <si>
    <t>Discontent / isolation / meditation / apathy</t>
  </si>
  <si>
    <t>Disappointment / regret / failure / pessimism</t>
  </si>
  <si>
    <t>Nostalgia / reminiscence / community / renewal</t>
  </si>
  <si>
    <t>Dreams / wishful thinking / opportunities / choices</t>
  </si>
  <si>
    <t>Disappointment / abandonment / withdrawal / sacrifice</t>
  </si>
  <si>
    <t>Contentment / satisfaction / relief / delight</t>
  </si>
  <si>
    <t>Bliss / higher love / fulfilment / safety</t>
  </si>
  <si>
    <t>Good news / possibility / optimism / playfulness</t>
  </si>
  <si>
    <t>Creativity / romance / imagination / beauty / loyalty</t>
  </si>
  <si>
    <t>Compassion / empathy / encouragement / generosity</t>
  </si>
  <si>
    <t>Wisdom / authority / kindness / influence / conviction</t>
  </si>
  <si>
    <t>A new job or opportunity / stability / abundance</t>
  </si>
  <si>
    <t>A balancing act / prioritisation / financial stress / fluctuating fortune</t>
  </si>
  <si>
    <t>Teamwork / collaboration / use of skills / dedication</t>
  </si>
  <si>
    <t>Hoarding / greed / stinginess / conservatism / scarcity</t>
  </si>
  <si>
    <t>Financial loss / poverty / divorce / hardship / loneliness</t>
  </si>
  <si>
    <t>Generosity / sharing / charity / receiving help</t>
  </si>
  <si>
    <t>Reward for patience / fairness / investment / perseverance</t>
  </si>
  <si>
    <t>Apprenticeship / employment / focus / deadlines</t>
  </si>
  <si>
    <t>Independence / luxury / abundance / maturity</t>
  </si>
  <si>
    <t>Prosperity / inheritance / tradition / family</t>
  </si>
  <si>
    <t>An offer or proposal / enthusiasm / study</t>
  </si>
  <si>
    <t>Productivity / hard work / responsibility / routine</t>
  </si>
  <si>
    <t>Calm / nurturing / practicality / an investor</t>
  </si>
  <si>
    <t>Wealth / business / leadership / discipline / security</t>
  </si>
  <si>
    <t>Action / uprising / taking control / mental clarity</t>
  </si>
  <si>
    <t>Uncertainty / a hard choice / limited information / impasse</t>
  </si>
  <si>
    <t>Heartbreak / sorrow / pain / grief / separation</t>
  </si>
  <si>
    <t>Reprieve / withdrawal / recuperation / silence / exile</t>
  </si>
  <si>
    <t>Loss / defeat / pyrrhic victory / regret / misjudgement</t>
  </si>
  <si>
    <t>Movement / aid / guidance / travel / healthy withdrawal</t>
  </si>
  <si>
    <t>Deceit / theft / betrayal / trickery / risk / cunning</t>
  </si>
  <si>
    <t>Frustration / fear / imprisonment / powerlessness</t>
  </si>
  <si>
    <t>Nightmares / suspicion / worry / depression / delays</t>
  </si>
  <si>
    <t>Betrayal / crisis / painful endings / devastation / disillusionment</t>
  </si>
  <si>
    <t>Secrets / caution / curiosity / vigilance / plotting</t>
  </si>
  <si>
    <t>Ambition / initiative / rebellion / bold action</t>
  </si>
  <si>
    <t>Independence / judgement / direct communication</t>
  </si>
  <si>
    <t>Decisiveness / sternness / self-discipline / logic / rationality</t>
  </si>
  <si>
    <t>Inspiration / growth / potential / breakthrough</t>
  </si>
  <si>
    <t>Planning / foresight / decisions / discovery</t>
  </si>
  <si>
    <t>Speculation / exploration / adventure / a gamble</t>
  </si>
  <si>
    <t>Reward / celebration / relaxation / homecoming</t>
  </si>
  <si>
    <t>Conflict / competition / confusion / impatience / tension</t>
  </si>
  <si>
    <t>Success / recognition / admiration / respect / confidence</t>
  </si>
  <si>
    <t>Challenge / determination / courage / advantage / perseverance</t>
  </si>
  <si>
    <t>Movement / action / swift response / brief opportunity / whirlwind romance</t>
  </si>
  <si>
    <t>Order / control / resilience / carefulness</t>
  </si>
  <si>
    <t>Burden / hard work / grit / responsibility</t>
  </si>
  <si>
    <t>Inspiration / ideas / freedom / youth / excitement</t>
  </si>
  <si>
    <t>Energy / passion / enthusiasm / adventure / impulsiveness</t>
  </si>
  <si>
    <t>Courage / confidence / independence / extroversion</t>
  </si>
  <si>
    <t>Status / honour / entrepreneurship / vision</t>
  </si>
  <si>
    <t>You wake with a disturbing sense of déjà vu.</t>
  </si>
  <si>
    <t>You encounter strangers you seem to already know.</t>
  </si>
  <si>
    <t>You sense that there is something important that you're forgetting.</t>
  </si>
  <si>
    <t>You can only hope you'll remember this.</t>
  </si>
  <si>
    <t>N/A</t>
  </si>
  <si>
    <t>Card ID:</t>
  </si>
  <si>
    <t>Place</t>
  </si>
  <si>
    <t>Time</t>
  </si>
  <si>
    <t>Event</t>
  </si>
  <si>
    <t>Avatar</t>
  </si>
  <si>
    <t>???</t>
  </si>
  <si>
    <t>Getting Started</t>
  </si>
  <si>
    <t>WHERE does the story take place? What TIME of year is it? What EVENT has brought these characters together?</t>
  </si>
  <si>
    <t>Name:</t>
  </si>
  <si>
    <t>Pronouns:</t>
  </si>
  <si>
    <t>Secrets</t>
  </si>
  <si>
    <t>Phase 1: Awakening</t>
  </si>
  <si>
    <t>Instructions</t>
  </si>
  <si>
    <t>Phase 1</t>
  </si>
  <si>
    <t>Card Type</t>
  </si>
  <si>
    <t>Character Card</t>
  </si>
  <si>
    <t>Scenario Cards</t>
  </si>
  <si>
    <t>Deck Pos</t>
  </si>
  <si>
    <t>Morning Activities</t>
  </si>
  <si>
    <t>Preview</t>
  </si>
  <si>
    <t>Reserved Cards</t>
  </si>
  <si>
    <t>Card Name</t>
  </si>
  <si>
    <t>Reserved Card</t>
  </si>
  <si>
    <t>Reserved Prompts</t>
  </si>
  <si>
    <t>Reserved Characters</t>
  </si>
  <si>
    <t>Character</t>
  </si>
  <si>
    <t>Character name / pronouns</t>
  </si>
  <si>
    <t>Character Preview</t>
  </si>
  <si>
    <t>Characters</t>
  </si>
  <si>
    <t>Char. ID</t>
  </si>
  <si>
    <t>Include?</t>
  </si>
  <si>
    <t>Alive?</t>
  </si>
  <si>
    <t>Character ID:</t>
  </si>
  <si>
    <t>Current Loop:</t>
  </si>
  <si>
    <t>Personality:</t>
  </si>
  <si>
    <t>Phase 2: Interactions</t>
  </si>
  <si>
    <t>Minor Interactions</t>
  </si>
  <si>
    <t>Major Interactions</t>
  </si>
  <si>
    <t>Prompt</t>
  </si>
  <si>
    <t>Prelude</t>
  </si>
  <si>
    <t>Phase 2.5</t>
  </si>
  <si>
    <t>Phase 2.5: Inciting Event</t>
  </si>
  <si>
    <t>Other Settings</t>
  </si>
  <si>
    <t>How long does it take…</t>
  </si>
  <si>
    <t>Loops</t>
  </si>
  <si>
    <t>For events to be locked in stone.</t>
  </si>
  <si>
    <t>To sense the time loop.</t>
  </si>
  <si>
    <r>
      <t xml:space="preserve">In between phases 2 and 3 is an inciting event. This same event occurs in every loop unless you find a way to stop it.
Draw a card the first time you reach this phase. Decide the details of the event that heralds the coming storm.
</t>
    </r>
    <r>
      <rPr>
        <b/>
        <sz val="11"/>
        <color theme="1"/>
        <rFont val="Maiandra GD"/>
        <family val="2"/>
      </rPr>
      <t>SWORDS:</t>
    </r>
    <r>
      <rPr>
        <sz val="11"/>
        <color theme="1"/>
        <rFont val="Maiandra GD"/>
        <family val="2"/>
      </rPr>
      <t xml:space="preserve"> an argument.
</t>
    </r>
    <r>
      <rPr>
        <b/>
        <sz val="11"/>
        <color theme="1"/>
        <rFont val="Maiandra GD"/>
        <family val="2"/>
      </rPr>
      <t>WANDS:</t>
    </r>
    <r>
      <rPr>
        <sz val="11"/>
        <color theme="1"/>
        <rFont val="Maiandra GD"/>
        <family val="2"/>
      </rPr>
      <t xml:space="preserve"> a letter or phone call.
</t>
    </r>
    <r>
      <rPr>
        <b/>
        <sz val="11"/>
        <color theme="1"/>
        <rFont val="Maiandra GD"/>
        <family val="2"/>
      </rPr>
      <t>CUPS:</t>
    </r>
    <r>
      <rPr>
        <sz val="11"/>
        <color theme="1"/>
        <rFont val="Maiandra GD"/>
        <family val="2"/>
      </rPr>
      <t xml:space="preserve"> a weather event.
</t>
    </r>
    <r>
      <rPr>
        <b/>
        <sz val="11"/>
        <color theme="1"/>
        <rFont val="Maiandra GD"/>
        <family val="2"/>
      </rPr>
      <t>PENTACLES:</t>
    </r>
    <r>
      <rPr>
        <sz val="11"/>
        <color theme="1"/>
        <rFont val="Maiandra GD"/>
        <family val="2"/>
      </rPr>
      <t xml:space="preserve"> discovery of a strange item. 
</t>
    </r>
    <r>
      <rPr>
        <b/>
        <sz val="11"/>
        <color theme="1"/>
        <rFont val="Maiandra GD"/>
        <family val="2"/>
      </rPr>
      <t>MAJOR ARCANA:</t>
    </r>
    <r>
      <rPr>
        <sz val="11"/>
        <color theme="1"/>
        <rFont val="Maiandra GD"/>
        <family val="2"/>
      </rPr>
      <t xml:space="preserve"> a festival, ceremony or party.</t>
    </r>
  </si>
  <si>
    <t>Inciting Event</t>
  </si>
  <si>
    <t>Phase 3 events</t>
  </si>
  <si>
    <t>Phase 3 draw method:</t>
  </si>
  <si>
    <t>Mode 1</t>
  </si>
  <si>
    <t>Phase 3: The Turn</t>
  </si>
  <si>
    <t>Map Character Number to Card Number</t>
  </si>
  <si>
    <t>Options</t>
  </si>
  <si>
    <t>Phase 2</t>
  </si>
  <si>
    <t>Phase 3 - Character 1</t>
  </si>
  <si>
    <t>Phase 3 - Character 2</t>
  </si>
  <si>
    <t>Phase 3 - Character 3</t>
  </si>
  <si>
    <t>Phase 3 - Character 4</t>
  </si>
  <si>
    <t>Phase 3 - Character 5</t>
  </si>
  <si>
    <t>Phase 3 - Character 6</t>
  </si>
  <si>
    <t>Phase 3 Turn Counter</t>
  </si>
  <si>
    <t>- Mode 2: draw 1-3 cards per turn</t>
  </si>
  <si>
    <t>Card Refs</t>
  </si>
  <si>
    <t>E10</t>
  </si>
  <si>
    <t>G10</t>
  </si>
  <si>
    <t>I10</t>
  </si>
  <si>
    <t>E37</t>
  </si>
  <si>
    <t>G37</t>
  </si>
  <si>
    <t>I37</t>
  </si>
  <si>
    <t>Revelations</t>
  </si>
  <si>
    <t>When you are ready, RESET and let the game begin again.</t>
  </si>
  <si>
    <t>Played before? Use this button to clear out all details and start from scratch:</t>
  </si>
  <si>
    <t>Go to the next tab and generate the starting characters.</t>
  </si>
  <si>
    <r>
      <rPr>
        <i/>
        <sz val="11"/>
        <color theme="9" tint="0.79998168889431442"/>
        <rFont val="Maiandra GD"/>
        <family val="2"/>
      </rPr>
      <t>Cage of Sand</t>
    </r>
    <r>
      <rPr>
        <sz val="11"/>
        <color theme="9" tint="0.79998168889431442"/>
        <rFont val="Maiandra GD"/>
        <family val="2"/>
      </rPr>
      <t xml:space="preserve"> is a time loop horror game for one or more players which uses a set of tarot cards as prompts. You can use the images, card names, card meanings or anything that comes to your mind when looking at them in order to respond to prompts. CW: murder, violence, despair. This is a game in which everyone dies repeatedly and there may or may not be a satisfying ending.</t>
    </r>
  </si>
  <si>
    <t>The core game rules are embedded in this spreadsheet, allowing either solo play or collaborative group play. A few additional modes of gameplay are outlined in the PDF version of the rulebook. You are encouraged to bend the rules to your own style of storytelling, especially at later points in the game where you are prompted to consider the impacts of the time loop on the protagonist. Generally how this works is that you have the choice to either press a button for a random draw OR to input an ID number for the card you want. You can also exclude cards of your choice from the random draw. See "Options" for more details.</t>
  </si>
  <si>
    <t>- Mode 1: draw 3, 2, 1 cards</t>
  </si>
  <si>
    <r>
      <t xml:space="preserve">You are also encouraged to make use of the following safety tools when you play (or suitable alternatives of your choice):
     - </t>
    </r>
    <r>
      <rPr>
        <b/>
        <i/>
        <u/>
        <sz val="11"/>
        <color theme="9" tint="0.79998168889431442"/>
        <rFont val="Maiandra GD"/>
        <family val="2"/>
      </rPr>
      <t>5-4-3-2-1.</t>
    </r>
    <r>
      <rPr>
        <sz val="11"/>
        <color theme="9" tint="0.79998168889431442"/>
        <rFont val="Maiandra GD"/>
        <family val="2"/>
      </rPr>
      <t xml:space="preserve"> This is a solo grounding exercise. At the end of any particularly intense moment in the game, search your real-life surroundings for:
                   5 things you can </t>
    </r>
    <r>
      <rPr>
        <b/>
        <sz val="11"/>
        <color theme="9" tint="0.79998168889431442"/>
        <rFont val="Maiandra GD"/>
        <family val="2"/>
      </rPr>
      <t>see</t>
    </r>
    <r>
      <rPr>
        <sz val="11"/>
        <color theme="9" tint="0.79998168889431442"/>
        <rFont val="Maiandra GD"/>
        <family val="2"/>
      </rPr>
      <t xml:space="preserve">  |  4 things you can </t>
    </r>
    <r>
      <rPr>
        <b/>
        <sz val="11"/>
        <color theme="9" tint="0.79998168889431442"/>
        <rFont val="Maiandra GD"/>
        <family val="2"/>
      </rPr>
      <t>touch</t>
    </r>
    <r>
      <rPr>
        <sz val="11"/>
        <color theme="9" tint="0.79998168889431442"/>
        <rFont val="Maiandra GD"/>
        <family val="2"/>
      </rPr>
      <t xml:space="preserve">  |  3 things you can </t>
    </r>
    <r>
      <rPr>
        <b/>
        <sz val="11"/>
        <color theme="9" tint="0.79998168889431442"/>
        <rFont val="Maiandra GD"/>
        <family val="2"/>
      </rPr>
      <t>hear</t>
    </r>
    <r>
      <rPr>
        <sz val="11"/>
        <color theme="9" tint="0.79998168889431442"/>
        <rFont val="Maiandra GD"/>
        <family val="2"/>
      </rPr>
      <t xml:space="preserve">  |  2 things you can </t>
    </r>
    <r>
      <rPr>
        <b/>
        <sz val="11"/>
        <color theme="9" tint="0.79998168889431442"/>
        <rFont val="Maiandra GD"/>
        <family val="2"/>
      </rPr>
      <t>smell</t>
    </r>
    <r>
      <rPr>
        <sz val="11"/>
        <color theme="9" tint="0.79998168889431442"/>
        <rFont val="Maiandra GD"/>
        <family val="2"/>
      </rPr>
      <t xml:space="preserve">  |  1 thing you can </t>
    </r>
    <r>
      <rPr>
        <b/>
        <sz val="11"/>
        <color theme="9" tint="0.79998168889431442"/>
        <rFont val="Maiandra GD"/>
        <family val="2"/>
      </rPr>
      <t>taste</t>
    </r>
    <r>
      <rPr>
        <sz val="11"/>
        <color theme="9" tint="0.79998168889431442"/>
        <rFont val="Maiandra GD"/>
        <family val="2"/>
      </rPr>
      <t xml:space="preserve">
     - </t>
    </r>
    <r>
      <rPr>
        <b/>
        <i/>
        <u/>
        <sz val="11"/>
        <color theme="9" tint="0.79998168889431442"/>
        <rFont val="Maiandra GD"/>
        <family val="2"/>
      </rPr>
      <t>Lines and Veils.</t>
    </r>
    <r>
      <rPr>
        <sz val="11"/>
        <color theme="9" tint="0.79998168889431442"/>
        <rFont val="Maiandra GD"/>
        <family val="2"/>
      </rPr>
      <t xml:space="preserve"> Have an upfront discussion or introspection about the themes of the game and any optional subjcts you may or may not want to delve into. Create a list of Lines (subjects that are totally off-limits) and Veils (subjects that won't be detailed but can be present in the game world). Lines and Veils are not exhaustive; you should still act reasonably and seek consent for your words and actions where possible.
     - </t>
    </r>
    <r>
      <rPr>
        <b/>
        <i/>
        <u/>
        <sz val="11"/>
        <color theme="9" tint="0.79998168889431442"/>
        <rFont val="Maiandra GD"/>
        <family val="2"/>
      </rPr>
      <t>Time-out.</t>
    </r>
    <r>
      <rPr>
        <sz val="11"/>
        <color theme="9" tint="0.79998168889431442"/>
        <rFont val="Maiandra GD"/>
        <family val="2"/>
      </rPr>
      <t xml:space="preserve"> If you are playing with multiple people, tell everyone at the start that if at any moment they are feeling uncomfortable, they can use the phrase "time-out" or signal this by making a "T" shape with their hands. The gameplay immediately pauses and the players discuss removal of or changes to the material that led to the time-out.</t>
    </r>
  </si>
  <si>
    <t>Start with the "options" tab and read left to right until you finish with Phase 4, which will then direct you to Phase 1 again. You can refer to the earlier tabs any time you want to check something or change a setting. Please also note: while some tools function without macros, you will need them enabled to use any buttons.</t>
  </si>
  <si>
    <t>This page contains optional tools to customise your game. If you're just getting started, feel free to skip it for now and come back as needed.
Use the Reserved Prompts section to mark any cards which SHOULDN'T appear in the random draws elsewhere. Similarly, use the Reserved Characters to select characters that shouldn't appear in random draws. By default, cards used elsewhere will not reappear when you draw a new prompt, and characters marked as dead will not appear in character card draws. To add them back in, replace the prompt or "revive" the character under the relevant tabs. You can preview cards using the options to the left and right.
If you don't want to mark any reserved cards, leave the ID blank or set it to 0.</t>
  </si>
  <si>
    <t>WHO is the protagonist of this story? What is their name, and what are their pronouns? What are they like?</t>
  </si>
  <si>
    <t>Description</t>
  </si>
  <si>
    <t>The tabs are colour-coded: the pink tabs are reference materials that you should view at the start of the game and then revist as needed. The red tabs are the main game loop that you will cycle through as you play. The black tab is the archive which stores any notes which are deleted between loops - you don't need to refer to this unless you want to save your story after you're finished playing. The grey tabs are the hideously unformatted inner workings of this document - avoid looking at these for too long. Theere be dragones.</t>
  </si>
  <si>
    <r>
      <t xml:space="preserve">During Act 2, your Avatar interacts with the other characters. Draw cards to describe these interactions.
MINOR INTERACTIONS: draw three character cards and three prompts. Use the prompt cards to decide the topic of the conversation or nature of the interaction.
MAJOR INTERACTIONS: draw two character cards and two prompts and interpret them as follows:
</t>
    </r>
    <r>
      <rPr>
        <b/>
        <sz val="12"/>
        <color theme="9" tint="0.79998168889431442"/>
        <rFont val="Maiandra GD"/>
        <family val="2"/>
      </rPr>
      <t xml:space="preserve">Swords: </t>
    </r>
    <r>
      <rPr>
        <sz val="12"/>
        <color theme="9" tint="0.79998168889431442"/>
        <rFont val="Maiandra GD"/>
        <family val="2"/>
      </rPr>
      <t>the character makes an unreasonable request for help.</t>
    </r>
    <r>
      <rPr>
        <b/>
        <sz val="12"/>
        <color theme="9" tint="0.79998168889431442"/>
        <rFont val="Maiandra GD"/>
        <family val="2"/>
      </rPr>
      <t xml:space="preserve">
Wands: </t>
    </r>
    <r>
      <rPr>
        <sz val="12"/>
        <color theme="9" tint="0.79998168889431442"/>
        <rFont val="Maiandra GD"/>
        <family val="2"/>
      </rPr>
      <t>the character makes a sacrifice for your Avatar’s sake.</t>
    </r>
    <r>
      <rPr>
        <b/>
        <sz val="12"/>
        <color theme="9" tint="0.79998168889431442"/>
        <rFont val="Maiandra GD"/>
        <family val="2"/>
      </rPr>
      <t xml:space="preserve">
Cups: </t>
    </r>
    <r>
      <rPr>
        <sz val="12"/>
        <color theme="9" tint="0.79998168889431442"/>
        <rFont val="Maiandra GD"/>
        <family val="2"/>
      </rPr>
      <t>your Avatar learns something about another relationship this character has.</t>
    </r>
    <r>
      <rPr>
        <b/>
        <sz val="12"/>
        <color theme="9" tint="0.79998168889431442"/>
        <rFont val="Maiandra GD"/>
        <family val="2"/>
      </rPr>
      <t xml:space="preserve">
Pentacles: </t>
    </r>
    <r>
      <rPr>
        <sz val="12"/>
        <color theme="9" tint="0.79998168889431442"/>
        <rFont val="Maiandra GD"/>
        <family val="2"/>
      </rPr>
      <t>the character gives your Avatar a gift, or your Avatar gives them a gift.</t>
    </r>
    <r>
      <rPr>
        <b/>
        <sz val="12"/>
        <color theme="9" tint="0.79998168889431442"/>
        <rFont val="Maiandra GD"/>
        <family val="2"/>
      </rPr>
      <t xml:space="preserve">
Major Arcana: </t>
    </r>
    <r>
      <rPr>
        <sz val="12"/>
        <color theme="9" tint="0.79998168889431442"/>
        <rFont val="Maiandra GD"/>
        <family val="2"/>
      </rPr>
      <t>a secret about the character is revealed.
Each time you draw a new character card, return to the Character Card tab and fill out the name, pronouns and any other key information for that character.</t>
    </r>
  </si>
  <si>
    <t>Date</t>
  </si>
  <si>
    <t>Loop / Phase</t>
  </si>
  <si>
    <t>Phase 3.5: Transition</t>
  </si>
  <si>
    <t>Curtain Fall</t>
  </si>
  <si>
    <t>Curtain Rise</t>
  </si>
  <si>
    <t>The curtain falls.
The loop closes.
When the dust settles,
There are no survivors.
All remaining characters, including your Avatar, perish at the end of Stage 3.
Draw a card to determine the LAST thing your Avatar perceives or the last thing they think before the curtain falls.
Draw a card to determine the FIRST thing the world perceives. How is the event reported in the news, or who from outside the loop discovers it first?
These elements are the same in each loop, with any minor variations you choose.</t>
  </si>
  <si>
    <t>When the curtain FALLS, your Avatar perceives…</t>
  </si>
  <si>
    <t>When the curtain RISES, the world perceives…</t>
  </si>
  <si>
    <t>The story is over. Soon, it will begin again.</t>
  </si>
  <si>
    <r>
      <rPr>
        <sz val="16"/>
        <color theme="9" tint="0.79998168889431442"/>
        <rFont val="Maiandra GD"/>
        <family val="2"/>
      </rPr>
      <t>Who, when and where are you right now? If you are unsure, seek out:</t>
    </r>
    <r>
      <rPr>
        <sz val="14"/>
        <color theme="9" tint="0.79998168889431442"/>
        <rFont val="Maiandra GD"/>
        <family val="2"/>
      </rPr>
      <t xml:space="preserve">
</t>
    </r>
    <r>
      <rPr>
        <sz val="12"/>
        <color theme="9" tint="0.79998168889431442"/>
        <rFont val="Maiandra GD"/>
        <family val="2"/>
      </rPr>
      <t>5 things you can see  |  4 things you can touch  |  3 things you can hear  |  2 things you can smell  |  1 thing you can taste</t>
    </r>
  </si>
  <si>
    <t>* Note: the RESET and TRUE RESET functions take a while. Please be patient!</t>
  </si>
  <si>
    <t>Include in Stage 3?</t>
  </si>
  <si>
    <t>Yes</t>
  </si>
  <si>
    <t>Stage 3 Inclusion?</t>
  </si>
  <si>
    <t>AN: Moving or deleting things will probably destroy the macros - take care :)</t>
  </si>
  <si>
    <t>Now… reflect.</t>
  </si>
  <si>
    <r>
      <t xml:space="preserve">Your Avatar is confronted with a set of six strange murders.
Press the "Advance" button to reveal each scene. Use the prompts to determine what your Avatar perceives. If you do not like the cards you draw, use the "redraw" or "reset" buttons. You can also exclude characters from this phase under the Character Cards tab.
</t>
    </r>
    <r>
      <rPr>
        <b/>
        <i/>
        <sz val="12"/>
        <color theme="9" tint="0.79998168889431442"/>
        <rFont val="Maiandra GD"/>
        <family val="2"/>
      </rPr>
      <t>SWORDS:</t>
    </r>
    <r>
      <rPr>
        <sz val="12"/>
        <color theme="9" tint="0.79998168889431442"/>
        <rFont val="Maiandra GD"/>
        <family val="2"/>
      </rPr>
      <t xml:space="preserve"> the killer leaves obvious signs of the cause or time of death.
</t>
    </r>
    <r>
      <rPr>
        <b/>
        <i/>
        <sz val="12"/>
        <color theme="9" tint="0.79998168889431442"/>
        <rFont val="Maiandra GD"/>
        <family val="2"/>
      </rPr>
      <t>WANDS:</t>
    </r>
    <r>
      <rPr>
        <sz val="12"/>
        <color theme="9" tint="0.79998168889431442"/>
        <rFont val="Maiandra GD"/>
        <family val="2"/>
      </rPr>
      <t xml:space="preserve"> the time or cause of death or the identity of the victim(s) is hidden.
</t>
    </r>
    <r>
      <rPr>
        <b/>
        <i/>
        <sz val="12"/>
        <color theme="9" tint="0.79998168889431442"/>
        <rFont val="Maiandra GD"/>
        <family val="2"/>
      </rPr>
      <t>CUPS:</t>
    </r>
    <r>
      <rPr>
        <sz val="12"/>
        <color theme="9" tint="0.79998168889431442"/>
        <rFont val="Maiandra GD"/>
        <family val="2"/>
      </rPr>
      <t xml:space="preserve"> another character reacts strangely to the murder.
</t>
    </r>
    <r>
      <rPr>
        <b/>
        <i/>
        <sz val="12"/>
        <color theme="9" tint="0.79998168889431442"/>
        <rFont val="Maiandra GD"/>
        <family val="2"/>
      </rPr>
      <t>PENTACLES:</t>
    </r>
    <r>
      <rPr>
        <sz val="12"/>
        <color theme="9" tint="0.79998168889431442"/>
        <rFont val="Maiandra GD"/>
        <family val="2"/>
      </rPr>
      <t xml:space="preserve"> something has been stolen from or left with the victim(s).
</t>
    </r>
    <r>
      <rPr>
        <b/>
        <i/>
        <sz val="12"/>
        <color theme="9" tint="0.79998168889431442"/>
        <rFont val="Maiandra GD"/>
        <family val="2"/>
      </rPr>
      <t>MAJOR ARCANA:</t>
    </r>
    <r>
      <rPr>
        <sz val="12"/>
        <color theme="9" tint="0.79998168889431442"/>
        <rFont val="Maiandra GD"/>
        <family val="2"/>
      </rPr>
      <t xml:space="preserve"> the murder is unusually gruesome, showy or ritualistic.
Time passes between each discovery. Decide how the characters spend this time.</t>
    </r>
  </si>
  <si>
    <r>
      <t xml:space="preserve">In between phases 2 and 3 is an inciting event. This same event occurs in every loop unless you find a way to stop it.
</t>
    </r>
    <r>
      <rPr>
        <b/>
        <sz val="11"/>
        <color theme="1"/>
        <rFont val="Maiandra GD"/>
        <family val="2"/>
      </rPr>
      <t>SWORDS:</t>
    </r>
    <r>
      <rPr>
        <sz val="11"/>
        <color theme="1"/>
        <rFont val="Maiandra GD"/>
        <family val="2"/>
      </rPr>
      <t xml:space="preserve"> an argument.
</t>
    </r>
    <r>
      <rPr>
        <b/>
        <sz val="11"/>
        <color theme="1"/>
        <rFont val="Maiandra GD"/>
        <family val="2"/>
      </rPr>
      <t>WANDS:</t>
    </r>
    <r>
      <rPr>
        <sz val="11"/>
        <color theme="1"/>
        <rFont val="Maiandra GD"/>
        <family val="2"/>
      </rPr>
      <t xml:space="preserve"> a letter or phone call.
</t>
    </r>
    <r>
      <rPr>
        <b/>
        <sz val="11"/>
        <color theme="1"/>
        <rFont val="Maiandra GD"/>
        <family val="2"/>
      </rPr>
      <t xml:space="preserve">CUPS: </t>
    </r>
    <r>
      <rPr>
        <sz val="11"/>
        <color theme="1"/>
        <rFont val="Maiandra GD"/>
        <family val="2"/>
      </rPr>
      <t xml:space="preserve">a weather event.
</t>
    </r>
    <r>
      <rPr>
        <b/>
        <sz val="11"/>
        <color theme="1"/>
        <rFont val="Maiandra GD"/>
        <family val="2"/>
      </rPr>
      <t>PENTACLES:</t>
    </r>
    <r>
      <rPr>
        <sz val="11"/>
        <color theme="1"/>
        <rFont val="Maiandra GD"/>
        <family val="2"/>
      </rPr>
      <t xml:space="preserve"> discovery of a strange item. 
</t>
    </r>
    <r>
      <rPr>
        <b/>
        <sz val="11"/>
        <color theme="1"/>
        <rFont val="Maiandra GD"/>
        <family val="2"/>
      </rPr>
      <t>MAJOR ARCANA:</t>
    </r>
    <r>
      <rPr>
        <sz val="11"/>
        <color theme="1"/>
        <rFont val="Maiandra GD"/>
        <family val="2"/>
      </rPr>
      <t xml:space="preserve"> a festival, ceremony or party.
You sense that there is something important that you're forgetting.</t>
    </r>
  </si>
  <si>
    <r>
      <t xml:space="preserve">In between phases 2 and 3 is an inciting event. This same event occurs in every loop unless you find a way to stop it. Does this event seem familiar somehow?
</t>
    </r>
    <r>
      <rPr>
        <b/>
        <sz val="11"/>
        <color theme="1"/>
        <rFont val="Maiandra GD"/>
        <family val="2"/>
      </rPr>
      <t>SWORDS:</t>
    </r>
    <r>
      <rPr>
        <sz val="11"/>
        <color theme="1"/>
        <rFont val="Maiandra GD"/>
        <family val="2"/>
      </rPr>
      <t xml:space="preserve"> an argument.
</t>
    </r>
    <r>
      <rPr>
        <b/>
        <sz val="11"/>
        <color theme="1"/>
        <rFont val="Maiandra GD"/>
        <family val="2"/>
      </rPr>
      <t>WANDS:</t>
    </r>
    <r>
      <rPr>
        <sz val="11"/>
        <color theme="1"/>
        <rFont val="Maiandra GD"/>
        <family val="2"/>
      </rPr>
      <t xml:space="preserve"> a letter or phone call.
</t>
    </r>
    <r>
      <rPr>
        <b/>
        <sz val="11"/>
        <color theme="1"/>
        <rFont val="Maiandra GD"/>
        <family val="2"/>
      </rPr>
      <t xml:space="preserve">CUPS: </t>
    </r>
    <r>
      <rPr>
        <sz val="11"/>
        <color theme="1"/>
        <rFont val="Maiandra GD"/>
        <family val="2"/>
      </rPr>
      <t xml:space="preserve">a weather event.
</t>
    </r>
    <r>
      <rPr>
        <b/>
        <sz val="11"/>
        <color theme="1"/>
        <rFont val="Maiandra GD"/>
        <family val="2"/>
      </rPr>
      <t xml:space="preserve">PENTACLES: </t>
    </r>
    <r>
      <rPr>
        <sz val="11"/>
        <color theme="1"/>
        <rFont val="Maiandra GD"/>
        <family val="2"/>
      </rPr>
      <t xml:space="preserve">discovery of a strange item. 
</t>
    </r>
    <r>
      <rPr>
        <b/>
        <sz val="11"/>
        <color theme="1"/>
        <rFont val="Maiandra GD"/>
        <family val="2"/>
      </rPr>
      <t>MAJOR ARCANA</t>
    </r>
    <r>
      <rPr>
        <sz val="11"/>
        <color theme="1"/>
        <rFont val="Maiandra GD"/>
        <family val="2"/>
      </rPr>
      <t>: a festival, ceremony or party.</t>
    </r>
  </si>
  <si>
    <r>
      <t xml:space="preserve">In between phases 2 and 3 is an inciting event. This same event occurs in every loop unless you find a way to stop it.
</t>
    </r>
    <r>
      <rPr>
        <b/>
        <sz val="11"/>
        <color theme="1"/>
        <rFont val="Maiandra GD"/>
        <family val="2"/>
      </rPr>
      <t>SWORDS:</t>
    </r>
    <r>
      <rPr>
        <sz val="11"/>
        <color theme="1"/>
        <rFont val="Maiandra GD"/>
        <family val="2"/>
      </rPr>
      <t xml:space="preserve"> an argument.
</t>
    </r>
    <r>
      <rPr>
        <b/>
        <sz val="11"/>
        <color theme="1"/>
        <rFont val="Maiandra GD"/>
        <family val="2"/>
      </rPr>
      <t xml:space="preserve">WANDS: </t>
    </r>
    <r>
      <rPr>
        <sz val="11"/>
        <color theme="1"/>
        <rFont val="Maiandra GD"/>
        <family val="2"/>
      </rPr>
      <t xml:space="preserve">a letter or phone call.
</t>
    </r>
    <r>
      <rPr>
        <b/>
        <sz val="11"/>
        <color theme="1"/>
        <rFont val="Maiandra GD"/>
        <family val="2"/>
      </rPr>
      <t>CUPS:</t>
    </r>
    <r>
      <rPr>
        <sz val="11"/>
        <color theme="1"/>
        <rFont val="Maiandra GD"/>
        <family val="2"/>
      </rPr>
      <t xml:space="preserve"> a weather event.
</t>
    </r>
    <r>
      <rPr>
        <b/>
        <sz val="11"/>
        <color theme="1"/>
        <rFont val="Maiandra GD"/>
        <family val="2"/>
      </rPr>
      <t>PENTACLES:</t>
    </r>
    <r>
      <rPr>
        <sz val="11"/>
        <color theme="1"/>
        <rFont val="Maiandra GD"/>
        <family val="2"/>
      </rPr>
      <t xml:space="preserve"> discovery of a strange item. 
</t>
    </r>
    <r>
      <rPr>
        <b/>
        <sz val="11"/>
        <color theme="1"/>
        <rFont val="Maiandra GD"/>
        <family val="2"/>
      </rPr>
      <t xml:space="preserve">MAJOR ARCANA: </t>
    </r>
    <r>
      <rPr>
        <sz val="11"/>
        <color theme="1"/>
        <rFont val="Maiandra GD"/>
        <family val="2"/>
      </rPr>
      <t>a festival, ceremony or party.
You know that you have seen this before. What do you do with that knowledge?</t>
    </r>
  </si>
  <si>
    <t>For the loop to become mundane.</t>
  </si>
  <si>
    <t>- Mode 3: draw 1 card at a time</t>
  </si>
  <si>
    <t>Include in Stage 2?</t>
  </si>
  <si>
    <t>Click "Draw Character Cards" to generate the 10 main characters. You can either fill out the grey sections now, or come back to this later when you draw the relevant cards.</t>
  </si>
  <si>
    <t>Stage 2 Inclusion?</t>
  </si>
  <si>
    <t>Your Avatar wakes from a nightmare that they cannot recall. Draw three cards, and for each describe a minor detail that they perceive upon awakening. These details are the same with each loop.
Decide how your Avatar spends their morning.</t>
  </si>
  <si>
    <t>Consult your previous cards and notes to replay your Avatar’s awakening.
Your Avatar wakes with a strong sense of déjà vu. Decide which vague memory of the previous loop haunts them, and for each loop that has occurred so far, choose one unremarkable element of their surroundings or morning activities which seems strangely repetitive or strangely out of place.. Edit your previous notes however you see fit.</t>
  </si>
  <si>
    <r>
      <t xml:space="preserve">This document is designed as a digital play tool for the tabletop RPG </t>
    </r>
    <r>
      <rPr>
        <i/>
        <sz val="11"/>
        <color theme="9" tint="0.79998168889431442"/>
        <rFont val="Maiandra GD"/>
        <family val="2"/>
      </rPr>
      <t>Cage of Sand,</t>
    </r>
    <r>
      <rPr>
        <sz val="11"/>
        <color theme="9" tint="0.79998168889431442"/>
        <rFont val="Maiandra GD"/>
        <family val="2"/>
      </rPr>
      <t>copyright Luciella Elisabeth Scarlett 2020. You may not reproduce or share it without permission. If you have bought this game, permission is granted for reasonable personal use. If you didn't buy it, please consider visiting the following website, where you can help the creator pay for groceries and exorbitant Melbourne rent: https://luciellaes.itch.io/cage-of-sand</t>
    </r>
  </si>
  <si>
    <t xml:space="preserve">Cage of Sand is copyright Luciella Elisabeth Scarlett, 2020. The hourglass graphics were created by Olha Turchenko and sourced from CreativeMarket.com. The Lines and Veils system was created by Ron Edwards and the X-Card was created by John Stavropoulos (tinyurl.com/x-card-rpg). The cards used are scans of the original 1909 Rider-Waite Smith tarot.
Cage of Sand was created on the unceded lands of the Wurundjeri people of the Kulin nation. The author has committed at least 1% of her income to the First People of Australia as part of the #PayTheRent campaign and encourages you to do the same.
</t>
  </si>
  <si>
    <t>Twitter: @LuciellaES
Email: luciellaes@gmail.com
Store: luciellaes.itch.io/
Blog: luciellaes.wordpress.com/
My pronouns: she/they</t>
  </si>
  <si>
    <t>Your Avatar wakes with a strong sense of déjà vu. Decide which vague memory of the previous loop haunts them, and for each loop that has occurred so far, describe one unremarkable element of their surroundings or morning activities which seems either strangely repetitive or strangely out of place.
Your Avatar changes their morning routine, or something changes for them. Replace a card and decide what happens instead. You may choose to impart any of the following upon your Avatar:
c) One or more of your Revelations.
d) Full or partial memories of a previous loop.
e) Awareness that time is repeating itself.
Decide how this changes your Avatar's actions and/or the rules of the game. Remember that you can adjust settings under the "options" and "character cards" tabs.</t>
  </si>
  <si>
    <t>Consult your previous cards and notes to replay your Avatar’s morning routine.
Your Avatar changes their morning routine, or something changes for them. Replace a card and decide what happens instead. You may choose to impart any of the following upon your Avatar:
c) One or more of your Revelations.
d) Full or partial memories of a previous loop.
e) Awareness that time is repeating itself.
Decide how this changes your Avatar's actions and/or the rules of the game. Remember that you can adjust settings under the "options" and "character cards" tabs.</t>
  </si>
  <si>
    <t>Consider the events that occurred and any patterns that have begun to emerge. Record one or more Revelations, as follows:
- Select a character. What do they know that your Avatar doesn’t?
- Select 2-3 characters. Describe a bond they share.
- Who or what is responsible for the murders?
- Who or what is responsible for the time loop?
- Do any other characters perceive the time loop?
- What is the true nature of the disaster at the end of the time loop?
- Is it possible to end the time loop? What would it take?
- What does your Avatar secretly desire in this situation?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</si>
</sst>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i/>
      <sz val="11"/>
      <color theme="1"/>
      <name val="Calibri"/>
      <family val="2"/>
      <scheme val="minor"/>
    </font>
    <font>
      <sz val="11"/>
      <color theme="9" tint="0.79998168889431442"/>
      <name val="Calibri"/>
      <family val="2"/>
      <scheme val="minor"/>
    </font>
    <font>
      <sz val="11"/>
      <color theme="9" tint="0.79998168889431442"/>
      <name val="Maiandra GD"/>
      <family val="2"/>
    </font>
    <font>
      <i/>
      <sz val="11"/>
      <color theme="9" tint="0.79998168889431442"/>
      <name val="Maiandra GD"/>
      <family val="2"/>
    </font>
    <font>
      <sz val="26"/>
      <color theme="9" tint="0.79998168889431442"/>
      <name val="Maiandra GD"/>
      <family val="2"/>
    </font>
    <font>
      <sz val="14"/>
      <color theme="9" tint="0.79998168889431442"/>
      <name val="Maiandra GD"/>
      <family val="2"/>
    </font>
    <font>
      <sz val="16"/>
      <color theme="9" tint="0.79998168889431442"/>
      <name val="Maiandra GD"/>
      <family val="2"/>
    </font>
    <font>
      <b/>
      <i/>
      <sz val="11"/>
      <color theme="9" tint="0.79998168889431442"/>
      <name val="Calibri"/>
      <family val="2"/>
      <scheme val="minor"/>
    </font>
    <font>
      <sz val="28"/>
      <color theme="9" tint="0.79998168889431442"/>
      <name val="Maiandra GD"/>
      <family val="2"/>
    </font>
    <font>
      <b/>
      <sz val="11"/>
      <color theme="9" tint="0.79998168889431442"/>
      <name val="Maiandra GD"/>
      <family val="2"/>
    </font>
    <font>
      <b/>
      <i/>
      <sz val="16"/>
      <color theme="9" tint="0.79998168889431442"/>
      <name val="Maiandra GD"/>
      <family val="2"/>
    </font>
    <font>
      <sz val="36"/>
      <color theme="9" tint="0.79998168889431442"/>
      <name val="Maiandra GD"/>
      <family val="2"/>
    </font>
    <font>
      <sz val="11"/>
      <color theme="1"/>
      <name val="Maiandra GD"/>
      <family val="2"/>
    </font>
    <font>
      <sz val="22"/>
      <color theme="1"/>
      <name val="Maiandra GD"/>
      <family val="2"/>
    </font>
    <font>
      <sz val="20"/>
      <color theme="1"/>
      <name val="Calibri"/>
      <family val="2"/>
      <scheme val="minor"/>
    </font>
    <font>
      <sz val="12"/>
      <color theme="9" tint="0.79998168889431442"/>
      <name val="Maiandra GD"/>
      <family val="2"/>
    </font>
    <font>
      <sz val="20"/>
      <color rgb="FF000000"/>
      <name val="Maiandra GD"/>
      <family val="2"/>
    </font>
    <font>
      <sz val="14"/>
      <color rgb="FF000000"/>
      <name val="Maiandra GD"/>
      <family val="2"/>
    </font>
    <font>
      <sz val="28"/>
      <color rgb="FF000000"/>
      <name val="Maiandra GD"/>
      <family val="2"/>
    </font>
    <font>
      <sz val="16"/>
      <color rgb="FF000000"/>
      <name val="Maiandra GD"/>
      <family val="2"/>
    </font>
    <font>
      <b/>
      <i/>
      <u/>
      <sz val="11"/>
      <color theme="9" tint="0.79998168889431442"/>
      <name val="Maiandra GD"/>
      <family val="2"/>
    </font>
    <font>
      <b/>
      <sz val="12"/>
      <color theme="9" tint="0.79998168889431442"/>
      <name val="Maiandra GD"/>
      <family val="2"/>
    </font>
    <font>
      <b/>
      <sz val="11"/>
      <color theme="1"/>
      <name val="Maiandra GD"/>
      <family val="2"/>
    </font>
    <font>
      <b/>
      <i/>
      <sz val="11"/>
      <color theme="9" tint="0.79998168889431442"/>
      <name val="Maiandra GD"/>
      <family val="2"/>
    </font>
    <font>
      <sz val="8"/>
      <name val="Calibri"/>
      <family val="2"/>
      <scheme val="minor"/>
    </font>
    <font>
      <b/>
      <i/>
      <sz val="12"/>
      <color theme="9" tint="0.79998168889431442"/>
      <name val="Maiandra GD"/>
      <family val="2"/>
    </font>
    <font>
      <sz val="22"/>
      <color theme="9" tint="0.79998168889431442"/>
      <name val="Maiandra GD"/>
      <family val="2"/>
    </font>
    <font>
      <sz val="36"/>
      <color rgb="FF000000"/>
      <name val="Maiandra GD"/>
      <family val="2"/>
    </font>
    <font>
      <sz val="9"/>
      <color indexed="81"/>
      <name val="Tahoma"/>
      <family val="2"/>
    </font>
    <font>
      <b/>
      <sz val="9"/>
      <color indexed="81"/>
      <name val="Tahoma"/>
      <family val="2"/>
    </font>
    <font>
      <sz val="10"/>
      <color theme="9" tint="0.79998168889431442"/>
      <name val="Maiandra GD"/>
      <family val="2"/>
    </font>
    <font>
      <sz val="20"/>
      <color theme="9" tint="0.79998168889431442"/>
      <name val="Maiandra GD"/>
      <family val="2"/>
    </font>
    <font>
      <sz val="18"/>
      <color theme="9" tint="0.79998168889431442"/>
      <name val="Maiandra GD"/>
      <family val="2"/>
    </font>
  </fonts>
  <fills count="7">
    <fill>
      <patternFill patternType="none"/>
    </fill>
    <fill>
      <patternFill patternType="gray125"/>
    </fill>
    <fill>
      <patternFill patternType="solid">
        <fgColor theme="1"/>
        <bgColor indexed="64"/>
      </patternFill>
    </fill>
    <fill>
      <patternFill patternType="solid">
        <fgColor theme="9" tint="-0.249977111117893"/>
        <bgColor indexed="64"/>
      </patternFill>
    </fill>
    <fill>
      <patternFill patternType="solid">
        <fgColor theme="7" tint="-0.249977111117893"/>
        <bgColor indexed="64"/>
      </patternFill>
    </fill>
    <fill>
      <patternFill patternType="solid">
        <fgColor theme="5" tint="-0.749992370372631"/>
        <bgColor indexed="64"/>
      </patternFill>
    </fill>
    <fill>
      <patternFill patternType="solid">
        <fgColor theme="9" tint="-0.499984740745262"/>
        <bgColor indexed="64"/>
      </patternFill>
    </fill>
  </fills>
  <borders count="1">
    <border>
      <left/>
      <right/>
      <top/>
      <bottom/>
      <diagonal/>
    </border>
  </borders>
  <cellStyleXfs count="1">
    <xf numFmtId="0" fontId="0" fillId="0" borderId="0"/>
  </cellStyleXfs>
  <cellXfs count="83">
    <xf numFmtId="0" fontId="0" fillId="0" borderId="0" xfId="0"/>
    <xf numFmtId="0" fontId="1" fillId="0" borderId="0" xfId="0" applyFont="1" applyAlignment="1">
      <alignment horizontal="left" vertical="top"/>
    </xf>
    <xf numFmtId="0" fontId="0" fillId="0" borderId="0" xfId="0" applyAlignment="1">
      <alignment horizontal="left" vertical="center"/>
    </xf>
    <xf numFmtId="0" fontId="2" fillId="2" borderId="0" xfId="0" applyFont="1" applyFill="1"/>
    <xf numFmtId="0" fontId="2" fillId="2" borderId="0" xfId="0" applyFont="1" applyFill="1" applyAlignment="1">
      <alignment wrapText="1"/>
    </xf>
    <xf numFmtId="0" fontId="3" fillId="2" borderId="0" xfId="0" applyFont="1" applyFill="1"/>
    <xf numFmtId="0" fontId="4" fillId="2" borderId="0" xfId="0" applyFont="1" applyFill="1" applyAlignment="1">
      <alignment horizontal="right"/>
    </xf>
    <xf numFmtId="0" fontId="3" fillId="2" borderId="0" xfId="0" applyFont="1" applyFill="1" applyAlignment="1">
      <alignment wrapText="1"/>
    </xf>
    <xf numFmtId="0" fontId="5" fillId="2" borderId="0" xfId="0" applyFont="1" applyFill="1" applyAlignment="1">
      <alignment horizontal="center"/>
    </xf>
    <xf numFmtId="0" fontId="3" fillId="2" borderId="0" xfId="0" applyFont="1" applyFill="1" applyAlignment="1">
      <alignment horizontal="right"/>
    </xf>
    <xf numFmtId="0" fontId="3" fillId="2" borderId="0" xfId="0" applyFont="1" applyFill="1" applyAlignment="1">
      <alignment horizontal="left"/>
    </xf>
    <xf numFmtId="0" fontId="8" fillId="2" borderId="0" xfId="0" applyFont="1" applyFill="1"/>
    <xf numFmtId="0" fontId="7" fillId="2" borderId="0" xfId="0" applyFont="1" applyFill="1" applyAlignment="1">
      <alignment horizontal="center"/>
    </xf>
    <xf numFmtId="0" fontId="3" fillId="2" borderId="0" xfId="0" applyFont="1" applyFill="1" applyAlignment="1">
      <alignment horizontal="center" wrapText="1"/>
    </xf>
    <xf numFmtId="0" fontId="3" fillId="3" borderId="0" xfId="0" applyFont="1" applyFill="1"/>
    <xf numFmtId="0" fontId="9" fillId="3" borderId="0" xfId="0" applyFont="1" applyFill="1" applyAlignment="1">
      <alignment horizontal="center"/>
    </xf>
    <xf numFmtId="0" fontId="11" fillId="3" borderId="0" xfId="0" applyFont="1" applyFill="1" applyAlignment="1">
      <alignment horizontal="right"/>
    </xf>
    <xf numFmtId="0" fontId="6" fillId="3" borderId="0" xfId="0" applyFont="1" applyFill="1"/>
    <xf numFmtId="0" fontId="5" fillId="2" borderId="0" xfId="0" applyFont="1" applyFill="1" applyAlignment="1">
      <alignment horizontal="center"/>
    </xf>
    <xf numFmtId="0" fontId="7" fillId="2" borderId="0" xfId="0" applyFont="1" applyFill="1" applyAlignment="1">
      <alignment horizontal="center"/>
    </xf>
    <xf numFmtId="0" fontId="3" fillId="2" borderId="0" xfId="0" applyFont="1" applyFill="1" applyAlignment="1">
      <alignment horizontal="center" wrapText="1"/>
    </xf>
    <xf numFmtId="0" fontId="12" fillId="2" borderId="0" xfId="0" applyFont="1" applyFill="1"/>
    <xf numFmtId="0" fontId="13" fillId="0" borderId="0" xfId="0" applyFont="1"/>
    <xf numFmtId="0" fontId="14" fillId="0" borderId="0" xfId="0" applyFont="1"/>
    <xf numFmtId="0" fontId="15" fillId="0" borderId="0" xfId="0" applyFont="1"/>
    <xf numFmtId="0" fontId="0" fillId="0" borderId="0" xfId="0" quotePrefix="1"/>
    <xf numFmtId="0" fontId="13" fillId="0" borderId="0" xfId="0" applyFont="1" applyAlignment="1">
      <alignment wrapText="1"/>
    </xf>
    <xf numFmtId="0" fontId="9" fillId="5" borderId="0" xfId="0" applyFont="1" applyFill="1" applyAlignment="1">
      <alignment horizontal="center"/>
    </xf>
    <xf numFmtId="0" fontId="1" fillId="0" borderId="0" xfId="0" applyFont="1"/>
    <xf numFmtId="0" fontId="3" fillId="2" borderId="0" xfId="0" applyFont="1" applyFill="1" applyAlignment="1">
      <alignment vertical="top"/>
    </xf>
    <xf numFmtId="0" fontId="7" fillId="2" borderId="0" xfId="0" applyFont="1" applyFill="1" applyAlignment="1">
      <alignment horizontal="center"/>
    </xf>
    <xf numFmtId="0" fontId="3" fillId="2" borderId="0" xfId="0" applyFont="1" applyFill="1" applyAlignment="1">
      <alignment horizontal="center" wrapText="1"/>
    </xf>
    <xf numFmtId="0" fontId="3" fillId="2" borderId="0" xfId="0" applyFont="1" applyFill="1" applyAlignment="1">
      <alignment vertical="top" wrapText="1"/>
    </xf>
    <xf numFmtId="0" fontId="12" fillId="4" borderId="0" xfId="0" applyFont="1" applyFill="1" applyAlignment="1">
      <alignment vertical="center"/>
    </xf>
    <xf numFmtId="0" fontId="3" fillId="4" borderId="0" xfId="0" applyFont="1" applyFill="1" applyAlignment="1">
      <alignment vertical="center"/>
    </xf>
    <xf numFmtId="0" fontId="12" fillId="4" borderId="0" xfId="0" applyFont="1" applyFill="1" applyAlignment="1">
      <alignment horizontal="center" vertical="center"/>
    </xf>
    <xf numFmtId="0" fontId="3" fillId="6" borderId="0" xfId="0" applyFont="1" applyFill="1"/>
    <xf numFmtId="0" fontId="24" fillId="6" borderId="0" xfId="0" applyFont="1" applyFill="1"/>
    <xf numFmtId="0" fontId="3" fillId="6" borderId="0" xfId="0" quotePrefix="1" applyFont="1" applyFill="1"/>
    <xf numFmtId="0" fontId="0" fillId="0" borderId="0" xfId="0" applyAlignment="1">
      <alignment horizontal="right"/>
    </xf>
    <xf numFmtId="0" fontId="6" fillId="2" borderId="0" xfId="0" applyFont="1" applyFill="1" applyAlignment="1">
      <alignment wrapText="1"/>
    </xf>
    <xf numFmtId="0" fontId="6" fillId="2" borderId="0" xfId="0" applyFont="1" applyFill="1"/>
    <xf numFmtId="0" fontId="6" fillId="2" borderId="0" xfId="0" applyFont="1" applyFill="1" applyAlignment="1">
      <alignment horizontal="center" wrapText="1"/>
    </xf>
    <xf numFmtId="0" fontId="27" fillId="2" borderId="0" xfId="0" applyFont="1" applyFill="1" applyAlignment="1">
      <alignment horizontal="center" wrapText="1"/>
    </xf>
    <xf numFmtId="0" fontId="27" fillId="5" borderId="0" xfId="0" applyFont="1" applyFill="1" applyAlignment="1">
      <alignment horizontal="center" wrapText="1"/>
    </xf>
    <xf numFmtId="0" fontId="3" fillId="2" borderId="0" xfId="0" quotePrefix="1" applyFont="1" applyFill="1"/>
    <xf numFmtId="0" fontId="3" fillId="2" borderId="0" xfId="0" applyFont="1" applyFill="1" applyAlignment="1">
      <alignment horizontal="right" vertical="center" wrapText="1"/>
    </xf>
    <xf numFmtId="0" fontId="0" fillId="0" borderId="0" xfId="0" applyAlignment="1">
      <alignment horizontal="right" vertical="center"/>
    </xf>
    <xf numFmtId="0" fontId="0" fillId="0" borderId="0" xfId="0" applyAlignment="1">
      <alignment wrapText="1"/>
    </xf>
    <xf numFmtId="0" fontId="1" fillId="0" borderId="0" xfId="0" applyFont="1" applyAlignment="1">
      <alignment wrapText="1"/>
    </xf>
    <xf numFmtId="0" fontId="32" fillId="2" borderId="0" xfId="0" applyFont="1" applyFill="1"/>
    <xf numFmtId="0" fontId="33" fillId="2" borderId="0" xfId="0" applyFont="1" applyFill="1"/>
    <xf numFmtId="14" fontId="1" fillId="0" borderId="0" xfId="0" applyNumberFormat="1" applyFont="1"/>
    <xf numFmtId="0" fontId="5" fillId="2" borderId="0" xfId="0" applyFont="1" applyFill="1" applyAlignment="1">
      <alignment horizontal="center"/>
    </xf>
    <xf numFmtId="0" fontId="7" fillId="2" borderId="0" xfId="0" applyFont="1" applyFill="1" applyAlignment="1">
      <alignment horizontal="center"/>
    </xf>
    <xf numFmtId="0" fontId="3" fillId="2" borderId="0" xfId="0" applyFont="1" applyFill="1" applyAlignment="1">
      <alignment horizontal="center" wrapText="1"/>
    </xf>
    <xf numFmtId="0" fontId="10" fillId="3" borderId="0" xfId="0" applyFont="1" applyFill="1" applyAlignment="1">
      <alignment horizontal="center" vertical="center" wrapText="1"/>
    </xf>
    <xf numFmtId="0" fontId="9" fillId="5" borderId="0" xfId="0" applyFont="1" applyFill="1" applyAlignment="1">
      <alignment horizontal="center"/>
    </xf>
    <xf numFmtId="0" fontId="9" fillId="3" borderId="0" xfId="0" applyFont="1" applyFill="1" applyAlignment="1">
      <alignment horizontal="center"/>
    </xf>
    <xf numFmtId="0" fontId="3" fillId="3" borderId="0" xfId="0" applyFont="1" applyFill="1" applyAlignment="1">
      <alignment horizontal="center" vertical="center" wrapText="1"/>
    </xf>
    <xf numFmtId="0" fontId="3" fillId="3" borderId="0" xfId="0" applyFont="1" applyFill="1" applyAlignment="1">
      <alignment horizontal="center" vertical="center" wrapText="1"/>
    </xf>
    <xf numFmtId="0" fontId="3" fillId="3" borderId="0" xfId="0" applyFont="1" applyFill="1" applyAlignment="1">
      <alignment horizontal="right" vertical="center" wrapText="1"/>
    </xf>
    <xf numFmtId="0" fontId="3" fillId="2" borderId="0" xfId="0" applyFont="1" applyFill="1" applyAlignment="1">
      <alignment horizontal="center" vertical="top" wrapText="1"/>
    </xf>
    <xf numFmtId="0" fontId="5" fillId="6" borderId="0" xfId="0" applyFont="1" applyFill="1" applyAlignment="1">
      <alignment horizontal="center"/>
    </xf>
    <xf numFmtId="0" fontId="5" fillId="2" borderId="0" xfId="0" applyFont="1" applyFill="1" applyAlignment="1">
      <alignment horizontal="center"/>
    </xf>
    <xf numFmtId="0" fontId="7" fillId="2" borderId="0" xfId="0" applyFont="1" applyFill="1" applyAlignment="1">
      <alignment horizontal="center"/>
    </xf>
    <xf numFmtId="0" fontId="3" fillId="2" borderId="0" xfId="0" applyFont="1" applyFill="1" applyAlignment="1">
      <alignment horizontal="center" wrapText="1"/>
    </xf>
    <xf numFmtId="0" fontId="3" fillId="5" borderId="0" xfId="0" applyFont="1" applyFill="1" applyAlignment="1">
      <alignment horizontal="center" vertical="center" wrapText="1"/>
    </xf>
    <xf numFmtId="0" fontId="5" fillId="3" borderId="0" xfId="0" applyFont="1" applyFill="1" applyAlignment="1">
      <alignment horizontal="center"/>
    </xf>
    <xf numFmtId="0" fontId="5" fillId="5" borderId="0" xfId="0" applyFont="1" applyFill="1" applyAlignment="1">
      <alignment horizontal="center"/>
    </xf>
    <xf numFmtId="0" fontId="10" fillId="3" borderId="0" xfId="0" applyFont="1" applyFill="1" applyAlignment="1">
      <alignment horizontal="center" vertical="center" wrapText="1"/>
    </xf>
    <xf numFmtId="0" fontId="3" fillId="3" borderId="0" xfId="0" applyFont="1" applyFill="1" applyAlignment="1">
      <alignment horizontal="center" vertical="center" wrapText="1"/>
    </xf>
    <xf numFmtId="0" fontId="10" fillId="3" borderId="0" xfId="0" applyFont="1" applyFill="1" applyAlignment="1">
      <alignment horizontal="center" wrapText="1"/>
    </xf>
    <xf numFmtId="0" fontId="9" fillId="5" borderId="0" xfId="0" applyFont="1" applyFill="1" applyAlignment="1">
      <alignment horizontal="left" vertical="top"/>
    </xf>
    <xf numFmtId="0" fontId="32" fillId="2" borderId="0" xfId="0" applyFont="1" applyFill="1" applyAlignment="1">
      <alignment horizontal="center"/>
    </xf>
    <xf numFmtId="0" fontId="16" fillId="5" borderId="0" xfId="0" applyFont="1" applyFill="1" applyAlignment="1">
      <alignment horizontal="center" vertical="top" wrapText="1"/>
    </xf>
    <xf numFmtId="0" fontId="33" fillId="2" borderId="0" xfId="0" applyFont="1" applyFill="1" applyAlignment="1">
      <alignment horizontal="center"/>
    </xf>
    <xf numFmtId="0" fontId="3" fillId="3" borderId="0" xfId="0" applyFont="1" applyFill="1" applyAlignment="1">
      <alignment horizontal="center" vertical="top" wrapText="1"/>
    </xf>
    <xf numFmtId="0" fontId="31" fillId="3" borderId="0" xfId="0" applyFont="1" applyFill="1" applyAlignment="1">
      <alignment horizontal="center" vertical="top" wrapText="1"/>
    </xf>
    <xf numFmtId="0" fontId="9" fillId="5" borderId="0" xfId="0" applyFont="1" applyFill="1" applyAlignment="1">
      <alignment horizontal="center"/>
    </xf>
    <xf numFmtId="0" fontId="9" fillId="3" borderId="0" xfId="0" applyFont="1" applyFill="1" applyAlignment="1">
      <alignment horizontal="center"/>
    </xf>
    <xf numFmtId="0" fontId="3" fillId="5" borderId="0" xfId="0" applyFont="1" applyFill="1" applyAlignment="1">
      <alignment horizontal="center" vertical="top" wrapText="1"/>
    </xf>
    <xf numFmtId="0" fontId="3" fillId="5" borderId="0" xfId="0" applyFont="1" applyFill="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drawing11.xml.rels><?xml version="1.0" encoding="UTF-8" standalone="yes"?>
<Relationships xmlns="http://schemas.openxmlformats.org/package/2006/relationships"><Relationship Id="rId13" Type="http://schemas.openxmlformats.org/officeDocument/2006/relationships/image" Target="../media/image16.jpg"/><Relationship Id="rId18" Type="http://schemas.openxmlformats.org/officeDocument/2006/relationships/image" Target="../media/image21.jpg"/><Relationship Id="rId26" Type="http://schemas.openxmlformats.org/officeDocument/2006/relationships/image" Target="../media/image29.jpg"/><Relationship Id="rId39" Type="http://schemas.openxmlformats.org/officeDocument/2006/relationships/image" Target="../media/image42.jpg"/><Relationship Id="rId21" Type="http://schemas.openxmlformats.org/officeDocument/2006/relationships/image" Target="../media/image24.jpg"/><Relationship Id="rId34" Type="http://schemas.openxmlformats.org/officeDocument/2006/relationships/image" Target="../media/image37.jpg"/><Relationship Id="rId42" Type="http://schemas.openxmlformats.org/officeDocument/2006/relationships/image" Target="../media/image45.jpg"/><Relationship Id="rId47" Type="http://schemas.openxmlformats.org/officeDocument/2006/relationships/image" Target="../media/image50.jpg"/><Relationship Id="rId50" Type="http://schemas.openxmlformats.org/officeDocument/2006/relationships/image" Target="../media/image53.jpg"/><Relationship Id="rId55" Type="http://schemas.openxmlformats.org/officeDocument/2006/relationships/image" Target="../media/image58.jpg"/><Relationship Id="rId63" Type="http://schemas.openxmlformats.org/officeDocument/2006/relationships/image" Target="../media/image66.jpg"/><Relationship Id="rId68" Type="http://schemas.openxmlformats.org/officeDocument/2006/relationships/image" Target="../media/image71.jpg"/><Relationship Id="rId76" Type="http://schemas.openxmlformats.org/officeDocument/2006/relationships/image" Target="../media/image79.jpg"/><Relationship Id="rId7" Type="http://schemas.openxmlformats.org/officeDocument/2006/relationships/image" Target="../media/image10.jpg"/><Relationship Id="rId71" Type="http://schemas.openxmlformats.org/officeDocument/2006/relationships/image" Target="../media/image74.jpg"/><Relationship Id="rId2" Type="http://schemas.openxmlformats.org/officeDocument/2006/relationships/image" Target="../media/image5.jpg"/><Relationship Id="rId16" Type="http://schemas.openxmlformats.org/officeDocument/2006/relationships/image" Target="../media/image19.jpg"/><Relationship Id="rId29" Type="http://schemas.openxmlformats.org/officeDocument/2006/relationships/image" Target="../media/image32.jpg"/><Relationship Id="rId11" Type="http://schemas.openxmlformats.org/officeDocument/2006/relationships/image" Target="../media/image14.jpg"/><Relationship Id="rId24" Type="http://schemas.openxmlformats.org/officeDocument/2006/relationships/image" Target="../media/image27.jpg"/><Relationship Id="rId32" Type="http://schemas.openxmlformats.org/officeDocument/2006/relationships/image" Target="../media/image35.jpg"/><Relationship Id="rId37" Type="http://schemas.openxmlformats.org/officeDocument/2006/relationships/image" Target="../media/image40.jpg"/><Relationship Id="rId40" Type="http://schemas.openxmlformats.org/officeDocument/2006/relationships/image" Target="../media/image43.jpg"/><Relationship Id="rId45" Type="http://schemas.openxmlformats.org/officeDocument/2006/relationships/image" Target="../media/image48.jpg"/><Relationship Id="rId53" Type="http://schemas.openxmlformats.org/officeDocument/2006/relationships/image" Target="../media/image56.jpg"/><Relationship Id="rId58" Type="http://schemas.openxmlformats.org/officeDocument/2006/relationships/image" Target="../media/image61.jpg"/><Relationship Id="rId66" Type="http://schemas.openxmlformats.org/officeDocument/2006/relationships/image" Target="../media/image69.jpg"/><Relationship Id="rId74" Type="http://schemas.openxmlformats.org/officeDocument/2006/relationships/image" Target="../media/image77.jpg"/><Relationship Id="rId79" Type="http://schemas.openxmlformats.org/officeDocument/2006/relationships/image" Target="../media/image82.jpg"/><Relationship Id="rId5" Type="http://schemas.openxmlformats.org/officeDocument/2006/relationships/image" Target="../media/image8.jpg"/><Relationship Id="rId61" Type="http://schemas.openxmlformats.org/officeDocument/2006/relationships/image" Target="../media/image64.jpg"/><Relationship Id="rId10" Type="http://schemas.openxmlformats.org/officeDocument/2006/relationships/image" Target="../media/image13.jpg"/><Relationship Id="rId19" Type="http://schemas.openxmlformats.org/officeDocument/2006/relationships/image" Target="../media/image22.jpg"/><Relationship Id="rId31" Type="http://schemas.openxmlformats.org/officeDocument/2006/relationships/image" Target="../media/image34.jpg"/><Relationship Id="rId44" Type="http://schemas.openxmlformats.org/officeDocument/2006/relationships/image" Target="../media/image47.jpg"/><Relationship Id="rId52" Type="http://schemas.openxmlformats.org/officeDocument/2006/relationships/image" Target="../media/image55.jpg"/><Relationship Id="rId60" Type="http://schemas.openxmlformats.org/officeDocument/2006/relationships/image" Target="../media/image63.jpg"/><Relationship Id="rId65" Type="http://schemas.openxmlformats.org/officeDocument/2006/relationships/image" Target="../media/image68.jpg"/><Relationship Id="rId73" Type="http://schemas.openxmlformats.org/officeDocument/2006/relationships/image" Target="../media/image76.jpg"/><Relationship Id="rId78" Type="http://schemas.openxmlformats.org/officeDocument/2006/relationships/image" Target="../media/image81.jpg"/><Relationship Id="rId4" Type="http://schemas.openxmlformats.org/officeDocument/2006/relationships/image" Target="../media/image7.jpg"/><Relationship Id="rId9" Type="http://schemas.openxmlformats.org/officeDocument/2006/relationships/image" Target="../media/image12.jpg"/><Relationship Id="rId14" Type="http://schemas.openxmlformats.org/officeDocument/2006/relationships/image" Target="../media/image17.jpg"/><Relationship Id="rId22" Type="http://schemas.openxmlformats.org/officeDocument/2006/relationships/image" Target="../media/image25.jpg"/><Relationship Id="rId27" Type="http://schemas.openxmlformats.org/officeDocument/2006/relationships/image" Target="../media/image30.jpg"/><Relationship Id="rId30" Type="http://schemas.openxmlformats.org/officeDocument/2006/relationships/image" Target="../media/image33.jpg"/><Relationship Id="rId35" Type="http://schemas.openxmlformats.org/officeDocument/2006/relationships/image" Target="../media/image38.jpg"/><Relationship Id="rId43" Type="http://schemas.openxmlformats.org/officeDocument/2006/relationships/image" Target="../media/image46.jpg"/><Relationship Id="rId48" Type="http://schemas.openxmlformats.org/officeDocument/2006/relationships/image" Target="../media/image51.jpg"/><Relationship Id="rId56" Type="http://schemas.openxmlformats.org/officeDocument/2006/relationships/image" Target="../media/image59.jpg"/><Relationship Id="rId64" Type="http://schemas.openxmlformats.org/officeDocument/2006/relationships/image" Target="../media/image67.jpg"/><Relationship Id="rId69" Type="http://schemas.openxmlformats.org/officeDocument/2006/relationships/image" Target="../media/image72.jpg"/><Relationship Id="rId77" Type="http://schemas.openxmlformats.org/officeDocument/2006/relationships/image" Target="../media/image80.jpg"/><Relationship Id="rId8" Type="http://schemas.openxmlformats.org/officeDocument/2006/relationships/image" Target="../media/image11.jpg"/><Relationship Id="rId51" Type="http://schemas.openxmlformats.org/officeDocument/2006/relationships/image" Target="../media/image54.jpg"/><Relationship Id="rId72" Type="http://schemas.openxmlformats.org/officeDocument/2006/relationships/image" Target="../media/image75.jpg"/><Relationship Id="rId3" Type="http://schemas.openxmlformats.org/officeDocument/2006/relationships/image" Target="../media/image6.jpg"/><Relationship Id="rId12" Type="http://schemas.openxmlformats.org/officeDocument/2006/relationships/image" Target="../media/image15.jpg"/><Relationship Id="rId17" Type="http://schemas.openxmlformats.org/officeDocument/2006/relationships/image" Target="../media/image20.jpg"/><Relationship Id="rId25" Type="http://schemas.openxmlformats.org/officeDocument/2006/relationships/image" Target="../media/image28.jpg"/><Relationship Id="rId33" Type="http://schemas.openxmlformats.org/officeDocument/2006/relationships/image" Target="../media/image36.jpg"/><Relationship Id="rId38" Type="http://schemas.openxmlformats.org/officeDocument/2006/relationships/image" Target="../media/image41.jpg"/><Relationship Id="rId46" Type="http://schemas.openxmlformats.org/officeDocument/2006/relationships/image" Target="../media/image49.jpg"/><Relationship Id="rId59" Type="http://schemas.openxmlformats.org/officeDocument/2006/relationships/image" Target="../media/image62.jpg"/><Relationship Id="rId67" Type="http://schemas.openxmlformats.org/officeDocument/2006/relationships/image" Target="../media/image70.jpg"/><Relationship Id="rId20" Type="http://schemas.openxmlformats.org/officeDocument/2006/relationships/image" Target="../media/image23.jpg"/><Relationship Id="rId41" Type="http://schemas.openxmlformats.org/officeDocument/2006/relationships/image" Target="../media/image44.jpg"/><Relationship Id="rId54" Type="http://schemas.openxmlformats.org/officeDocument/2006/relationships/image" Target="../media/image57.jpg"/><Relationship Id="rId62" Type="http://schemas.openxmlformats.org/officeDocument/2006/relationships/image" Target="../media/image65.jpg"/><Relationship Id="rId70" Type="http://schemas.openxmlformats.org/officeDocument/2006/relationships/image" Target="../media/image73.jpg"/><Relationship Id="rId75" Type="http://schemas.openxmlformats.org/officeDocument/2006/relationships/image" Target="../media/image78.jpg"/><Relationship Id="rId1" Type="http://schemas.openxmlformats.org/officeDocument/2006/relationships/image" Target="../media/image4.jpg"/><Relationship Id="rId6" Type="http://schemas.openxmlformats.org/officeDocument/2006/relationships/image" Target="../media/image9.jpg"/><Relationship Id="rId15" Type="http://schemas.openxmlformats.org/officeDocument/2006/relationships/image" Target="../media/image18.jpg"/><Relationship Id="rId23" Type="http://schemas.openxmlformats.org/officeDocument/2006/relationships/image" Target="../media/image26.jpg"/><Relationship Id="rId28" Type="http://schemas.openxmlformats.org/officeDocument/2006/relationships/image" Target="../media/image31.jpg"/><Relationship Id="rId36" Type="http://schemas.openxmlformats.org/officeDocument/2006/relationships/image" Target="../media/image39.jpg"/><Relationship Id="rId49" Type="http://schemas.openxmlformats.org/officeDocument/2006/relationships/image" Target="../media/image52.jpg"/><Relationship Id="rId57" Type="http://schemas.openxmlformats.org/officeDocument/2006/relationships/image" Target="../media/image60.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1316</xdr:rowOff>
    </xdr:from>
    <xdr:to>
      <xdr:col>1</xdr:col>
      <xdr:colOff>5318120</xdr:colOff>
      <xdr:row>5</xdr:row>
      <xdr:rowOff>172810</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1316"/>
          <a:ext cx="6299195" cy="1079544"/>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447675</xdr:colOff>
          <xdr:row>5</xdr:row>
          <xdr:rowOff>76200</xdr:rowOff>
        </xdr:from>
        <xdr:to>
          <xdr:col>3</xdr:col>
          <xdr:colOff>3381375</xdr:colOff>
          <xdr:row>8</xdr:row>
          <xdr:rowOff>266700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73152" tIns="59436" rIns="73152" bIns="59436" anchor="ctr" upright="1"/>
            <a:lstStyle/>
            <a:p>
              <a:pPr algn="ctr" rtl="0">
                <a:defRPr sz="1000"/>
              </a:pPr>
              <a:r>
                <a:rPr lang="en-US" sz="3600" b="0" i="0" u="none" strike="noStrike" baseline="0">
                  <a:solidFill>
                    <a:srgbClr val="000000"/>
                  </a:solidFill>
                  <a:latin typeface="Maiandra GD"/>
                </a:rPr>
                <a:t>TRUE RESET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9</xdr:col>
          <xdr:colOff>139701</xdr:colOff>
          <xdr:row>10</xdr:row>
          <xdr:rowOff>56092</xdr:rowOff>
        </xdr:from>
        <xdr:ext cx="2338917" cy="4095750"/>
        <xdr:pic>
          <xdr:nvPicPr>
            <xdr:cNvPr id="8" name="Picture 7">
              <a:extLst>
                <a:ext uri="{FF2B5EF4-FFF2-40B4-BE49-F238E27FC236}">
                  <a16:creationId xmlns:a16="http://schemas.microsoft.com/office/drawing/2014/main" id="{00000000-0008-0000-0100-000008000000}"/>
                </a:ext>
              </a:extLst>
            </xdr:cNvPr>
            <xdr:cNvPicPr>
              <a:picLocks noChangeAspect="1"/>
              <a:extLst>
                <a:ext uri="{84589F7E-364E-4C9E-8A38-B11213B215E9}">
                  <a14:cameraTool cellRange="CharacterPreview" spid="_x0000_s21176"/>
                </a:ext>
              </a:extLst>
            </xdr:cNvPicPr>
          </xdr:nvPicPr>
          <xdr:blipFill>
            <a:blip xmlns:r="http://schemas.openxmlformats.org/officeDocument/2006/relationships" r:embed="rId1"/>
            <a:srcRect/>
            <a:stretch>
              <a:fillRect/>
            </a:stretch>
          </xdr:blipFill>
          <xdr:spPr>
            <a:xfrm>
              <a:off x="756709" y="2088092"/>
              <a:ext cx="2338917" cy="4095750"/>
            </a:xfrm>
            <a:prstGeom prst="rect">
              <a:avLst/>
            </a:prstGeom>
          </xdr:spPr>
        </xdr:pic>
        <xdr:clientData/>
      </xdr:oneCellAnchor>
    </mc:Choice>
    <mc:Fallback/>
  </mc:AlternateContent>
  <xdr:twoCellAnchor editAs="oneCell">
    <xdr:from>
      <xdr:col>0</xdr:col>
      <xdr:colOff>0</xdr:colOff>
      <xdr:row>0</xdr:row>
      <xdr:rowOff>82550</xdr:rowOff>
    </xdr:from>
    <xdr:to>
      <xdr:col>5</xdr:col>
      <xdr:colOff>429678</xdr:colOff>
      <xdr:row>6</xdr:row>
      <xdr:rowOff>82594</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0" y="85725"/>
          <a:ext cx="6335178" cy="1082719"/>
        </a:xfrm>
        <a:prstGeom prst="rect">
          <a:avLst/>
        </a:prstGeom>
      </xdr:spPr>
    </xdr:pic>
    <xdr:clientData/>
  </xdr:twoCellAnchor>
  <mc:AlternateContent xmlns:mc="http://schemas.openxmlformats.org/markup-compatibility/2006">
    <mc:Choice xmlns:a14="http://schemas.microsoft.com/office/drawing/2010/main" Requires="a14">
      <xdr:oneCellAnchor>
        <xdr:from>
          <xdr:col>1</xdr:col>
          <xdr:colOff>139701</xdr:colOff>
          <xdr:row>10</xdr:row>
          <xdr:rowOff>56092</xdr:rowOff>
        </xdr:from>
        <xdr:ext cx="2338917" cy="4095750"/>
        <xdr:pic>
          <xdr:nvPicPr>
            <xdr:cNvPr id="3" name="Picture 2">
              <a:extLst>
                <a:ext uri="{FF2B5EF4-FFF2-40B4-BE49-F238E27FC236}">
                  <a16:creationId xmlns:a16="http://schemas.microsoft.com/office/drawing/2014/main" id="{00000000-0008-0000-0100-000003000000}"/>
                </a:ext>
              </a:extLst>
            </xdr:cNvPr>
            <xdr:cNvPicPr>
              <a:picLocks noChangeAspect="1"/>
              <a:extLst>
                <a:ext uri="{84589F7E-364E-4C9E-8A38-B11213B215E9}">
                  <a14:cameraTool cellRange="ReservedCard" spid="_x0000_s21177"/>
                </a:ext>
              </a:extLst>
            </xdr:cNvPicPr>
          </xdr:nvPicPr>
          <xdr:blipFill>
            <a:blip xmlns:r="http://schemas.openxmlformats.org/officeDocument/2006/relationships" r:embed="rId1"/>
            <a:srcRect/>
            <a:stretch>
              <a:fillRect/>
            </a:stretch>
          </xdr:blipFill>
          <xdr:spPr>
            <a:xfrm>
              <a:off x="752476" y="209444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3</xdr:col>
          <xdr:colOff>171450</xdr:colOff>
          <xdr:row>33</xdr:row>
          <xdr:rowOff>152400</xdr:rowOff>
        </xdr:from>
        <xdr:to>
          <xdr:col>5</xdr:col>
          <xdr:colOff>476250</xdr:colOff>
          <xdr:row>34</xdr:row>
          <xdr:rowOff>371475</xdr:rowOff>
        </xdr:to>
        <xdr:sp macro="" textlink="">
          <xdr:nvSpPr>
            <xdr:cNvPr id="20549" name="Button 69" hidden="1">
              <a:extLst>
                <a:ext uri="{63B3BB69-23CF-44E3-9099-C40C66FF867C}">
                  <a14:compatExt spid="_x0000_s20549"/>
                </a:ext>
                <a:ext uri="{FF2B5EF4-FFF2-40B4-BE49-F238E27FC236}">
                  <a16:creationId xmlns:a16="http://schemas.microsoft.com/office/drawing/2014/main" id="{00000000-0008-0000-0100-000045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600" b="0" i="0" u="none" strike="noStrike" baseline="0">
                  <a:solidFill>
                    <a:srgbClr val="000000"/>
                  </a:solidFill>
                  <a:latin typeface="Maiandra GD"/>
                </a:rPr>
                <a:t>Cycle through tarot cards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33</xdr:row>
          <xdr:rowOff>142875</xdr:rowOff>
        </xdr:from>
        <xdr:to>
          <xdr:col>7</xdr:col>
          <xdr:colOff>2362200</xdr:colOff>
          <xdr:row>34</xdr:row>
          <xdr:rowOff>352425</xdr:rowOff>
        </xdr:to>
        <xdr:sp macro="" textlink="">
          <xdr:nvSpPr>
            <xdr:cNvPr id="20554" name="Button 74" hidden="1">
              <a:extLst>
                <a:ext uri="{63B3BB69-23CF-44E3-9099-C40C66FF867C}">
                  <a14:compatExt spid="_x0000_s20554"/>
                </a:ext>
                <a:ext uri="{FF2B5EF4-FFF2-40B4-BE49-F238E27FC236}">
                  <a16:creationId xmlns:a16="http://schemas.microsoft.com/office/drawing/2014/main" id="{00000000-0008-0000-0100-00004A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600" b="0" i="0" u="none" strike="noStrike" baseline="0">
                  <a:solidFill>
                    <a:srgbClr val="000000"/>
                  </a:solidFill>
                  <a:latin typeface="Maiandra GD"/>
                </a:rPr>
                <a:t>Cycle through characters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82550</xdr:rowOff>
    </xdr:from>
    <xdr:to>
      <xdr:col>5</xdr:col>
      <xdr:colOff>426503</xdr:colOff>
      <xdr:row>6</xdr:row>
      <xdr:rowOff>85769</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82550"/>
          <a:ext cx="6296020" cy="1089069"/>
        </a:xfrm>
        <a:prstGeom prst="rect">
          <a:avLst/>
        </a:prstGeom>
      </xdr:spPr>
    </xdr:pic>
    <xdr:clientData/>
  </xdr:twoCellAnchor>
  <mc:AlternateContent xmlns:mc="http://schemas.openxmlformats.org/markup-compatibility/2006">
    <mc:Choice xmlns:a14="http://schemas.microsoft.com/office/drawing/2010/main" Requires="a14">
      <xdr:oneCellAnchor>
        <xdr:from>
          <xdr:col>1</xdr:col>
          <xdr:colOff>139701</xdr:colOff>
          <xdr:row>10</xdr:row>
          <xdr:rowOff>56092</xdr:rowOff>
        </xdr:from>
        <xdr:ext cx="2338917" cy="4095750"/>
        <xdr:pic>
          <xdr:nvPicPr>
            <xdr:cNvPr id="3" name="Picture 2">
              <a:extLst>
                <a:ext uri="{FF2B5EF4-FFF2-40B4-BE49-F238E27FC236}">
                  <a16:creationId xmlns:a16="http://schemas.microsoft.com/office/drawing/2014/main" id="{00000000-0008-0000-0200-000003000000}"/>
                </a:ext>
              </a:extLst>
            </xdr:cNvPr>
            <xdr:cNvPicPr>
              <a:picLocks noChangeAspect="1"/>
              <a:extLst>
                <a:ext uri="{84589F7E-364E-4C9E-8A38-B11213B215E9}">
                  <a14:cameraTool cellRange="Setup_Place" spid="_x0000_s50578"/>
                </a:ext>
              </a:extLst>
            </xdr:cNvPicPr>
          </xdr:nvPicPr>
          <xdr:blipFill>
            <a:blip xmlns:r="http://schemas.openxmlformats.org/officeDocument/2006/relationships" r:embed="rId2"/>
            <a:srcRect/>
            <a:stretch>
              <a:fillRect/>
            </a:stretch>
          </xdr:blipFill>
          <xdr:spPr>
            <a:xfrm>
              <a:off x="1367368" y="20880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142876</xdr:colOff>
          <xdr:row>10</xdr:row>
          <xdr:rowOff>56092</xdr:rowOff>
        </xdr:from>
        <xdr:ext cx="2338917" cy="4095750"/>
        <xdr:pic>
          <xdr:nvPicPr>
            <xdr:cNvPr id="4" name="Picture 3">
              <a:extLst>
                <a:ext uri="{FF2B5EF4-FFF2-40B4-BE49-F238E27FC236}">
                  <a16:creationId xmlns:a16="http://schemas.microsoft.com/office/drawing/2014/main" id="{00000000-0008-0000-0200-000004000000}"/>
                </a:ext>
              </a:extLst>
            </xdr:cNvPr>
            <xdr:cNvPicPr>
              <a:picLocks noChangeAspect="1"/>
              <a:extLst>
                <a:ext uri="{84589F7E-364E-4C9E-8A38-B11213B215E9}">
                  <a14:cameraTool cellRange="Setup_Time" spid="_x0000_s50579"/>
                </a:ext>
              </a:extLst>
            </xdr:cNvPicPr>
          </xdr:nvPicPr>
          <xdr:blipFill>
            <a:blip xmlns:r="http://schemas.openxmlformats.org/officeDocument/2006/relationships" r:embed="rId2"/>
            <a:srcRect/>
            <a:stretch>
              <a:fillRect/>
            </a:stretch>
          </xdr:blipFill>
          <xdr:spPr>
            <a:xfrm>
              <a:off x="3402543" y="20880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139701</xdr:colOff>
          <xdr:row>10</xdr:row>
          <xdr:rowOff>56092</xdr:rowOff>
        </xdr:from>
        <xdr:ext cx="2338917" cy="4095750"/>
        <xdr:pic>
          <xdr:nvPicPr>
            <xdr:cNvPr id="5" name="Picture 4">
              <a:extLst>
                <a:ext uri="{FF2B5EF4-FFF2-40B4-BE49-F238E27FC236}">
                  <a16:creationId xmlns:a16="http://schemas.microsoft.com/office/drawing/2014/main" id="{00000000-0008-0000-0200-000005000000}"/>
                </a:ext>
              </a:extLst>
            </xdr:cNvPr>
            <xdr:cNvPicPr>
              <a:picLocks noChangeAspect="1"/>
              <a:extLst>
                <a:ext uri="{84589F7E-364E-4C9E-8A38-B11213B215E9}">
                  <a14:cameraTool cellRange="Setup_Event" spid="_x0000_s50580"/>
                </a:ext>
              </a:extLst>
            </xdr:cNvPicPr>
          </xdr:nvPicPr>
          <xdr:blipFill>
            <a:blip xmlns:r="http://schemas.openxmlformats.org/officeDocument/2006/relationships" r:embed="rId2"/>
            <a:srcRect/>
            <a:stretch>
              <a:fillRect/>
            </a:stretch>
          </xdr:blipFill>
          <xdr:spPr>
            <a:xfrm>
              <a:off x="6659034" y="20880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8</xdr:col>
          <xdr:colOff>139701</xdr:colOff>
          <xdr:row>10</xdr:row>
          <xdr:rowOff>56092</xdr:rowOff>
        </xdr:from>
        <xdr:ext cx="2338917" cy="4095750"/>
        <xdr:pic>
          <xdr:nvPicPr>
            <xdr:cNvPr id="6" name="Picture 5">
              <a:extLst>
                <a:ext uri="{FF2B5EF4-FFF2-40B4-BE49-F238E27FC236}">
                  <a16:creationId xmlns:a16="http://schemas.microsoft.com/office/drawing/2014/main" id="{00000000-0008-0000-0200-000006000000}"/>
                </a:ext>
              </a:extLst>
            </xdr:cNvPr>
            <xdr:cNvPicPr>
              <a:picLocks noChangeAspect="1"/>
              <a:extLst>
                <a:ext uri="{84589F7E-364E-4C9E-8A38-B11213B215E9}">
                  <a14:cameraTool cellRange="Setup_Avatar" spid="_x0000_s50581"/>
                </a:ext>
              </a:extLst>
            </xdr:cNvPicPr>
          </xdr:nvPicPr>
          <xdr:blipFill>
            <a:blip xmlns:r="http://schemas.openxmlformats.org/officeDocument/2006/relationships" r:embed="rId2"/>
            <a:srcRect/>
            <a:stretch>
              <a:fillRect/>
            </a:stretch>
          </xdr:blipFill>
          <xdr:spPr>
            <a:xfrm>
              <a:off x="10532534" y="20880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11</xdr:col>
          <xdr:colOff>171450</xdr:colOff>
          <xdr:row>1</xdr:row>
          <xdr:rowOff>161925</xdr:rowOff>
        </xdr:from>
        <xdr:to>
          <xdr:col>11</xdr:col>
          <xdr:colOff>2971800</xdr:colOff>
          <xdr:row>5</xdr:row>
          <xdr:rowOff>9525</xdr:rowOff>
        </xdr:to>
        <xdr:sp macro="" textlink="">
          <xdr:nvSpPr>
            <xdr:cNvPr id="11377" name="Button 113" hidden="1">
              <a:extLst>
                <a:ext uri="{63B3BB69-23CF-44E3-9099-C40C66FF867C}">
                  <a14:compatExt spid="_x0000_s11377"/>
                </a:ext>
                <a:ext uri="{FF2B5EF4-FFF2-40B4-BE49-F238E27FC236}">
                  <a16:creationId xmlns:a16="http://schemas.microsoft.com/office/drawing/2014/main" id="{00000000-0008-0000-0200-000071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2000" b="0" i="0" u="none" strike="noStrike" baseline="0">
                  <a:solidFill>
                    <a:srgbClr val="000000"/>
                  </a:solidFill>
                  <a:latin typeface="Maiandra GD"/>
                </a:rPr>
                <a:t>Draw Starting Cards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35</xdr:row>
          <xdr:rowOff>85725</xdr:rowOff>
        </xdr:from>
        <xdr:to>
          <xdr:col>2</xdr:col>
          <xdr:colOff>809625</xdr:colOff>
          <xdr:row>36</xdr:row>
          <xdr:rowOff>180975</xdr:rowOff>
        </xdr:to>
        <xdr:sp macro="" textlink="">
          <xdr:nvSpPr>
            <xdr:cNvPr id="11426" name="Button 162" hidden="1">
              <a:extLst>
                <a:ext uri="{63B3BB69-23CF-44E3-9099-C40C66FF867C}">
                  <a14:compatExt spid="_x0000_s11426"/>
                </a:ext>
                <a:ext uri="{FF2B5EF4-FFF2-40B4-BE49-F238E27FC236}">
                  <a16:creationId xmlns:a16="http://schemas.microsoft.com/office/drawing/2014/main" id="{00000000-0008-0000-0200-0000A2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476250</xdr:colOff>
          <xdr:row>35</xdr:row>
          <xdr:rowOff>104775</xdr:rowOff>
        </xdr:from>
        <xdr:to>
          <xdr:col>4</xdr:col>
          <xdr:colOff>800100</xdr:colOff>
          <xdr:row>37</xdr:row>
          <xdr:rowOff>19050</xdr:rowOff>
        </xdr:to>
        <xdr:sp macro="" textlink="">
          <xdr:nvSpPr>
            <xdr:cNvPr id="11431" name="Button 167" hidden="1">
              <a:extLst>
                <a:ext uri="{63B3BB69-23CF-44E3-9099-C40C66FF867C}">
                  <a14:compatExt spid="_x0000_s11431"/>
                </a:ext>
                <a:ext uri="{FF2B5EF4-FFF2-40B4-BE49-F238E27FC236}">
                  <a16:creationId xmlns:a16="http://schemas.microsoft.com/office/drawing/2014/main" id="{00000000-0008-0000-0200-0000A7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476250</xdr:colOff>
          <xdr:row>35</xdr:row>
          <xdr:rowOff>95250</xdr:rowOff>
        </xdr:from>
        <xdr:to>
          <xdr:col>6</xdr:col>
          <xdr:colOff>800100</xdr:colOff>
          <xdr:row>37</xdr:row>
          <xdr:rowOff>9525</xdr:rowOff>
        </xdr:to>
        <xdr:sp macro="" textlink="">
          <xdr:nvSpPr>
            <xdr:cNvPr id="11432" name="Button 168" hidden="1">
              <a:extLst>
                <a:ext uri="{63B3BB69-23CF-44E3-9099-C40C66FF867C}">
                  <a14:compatExt spid="_x0000_s11432"/>
                </a:ext>
                <a:ext uri="{FF2B5EF4-FFF2-40B4-BE49-F238E27FC236}">
                  <a16:creationId xmlns:a16="http://schemas.microsoft.com/office/drawing/2014/main" id="{00000000-0008-0000-0200-0000A8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476250</xdr:colOff>
          <xdr:row>35</xdr:row>
          <xdr:rowOff>95250</xdr:rowOff>
        </xdr:from>
        <xdr:to>
          <xdr:col>9</xdr:col>
          <xdr:colOff>800100</xdr:colOff>
          <xdr:row>37</xdr:row>
          <xdr:rowOff>9525</xdr:rowOff>
        </xdr:to>
        <xdr:sp macro="" textlink="">
          <xdr:nvSpPr>
            <xdr:cNvPr id="11441" name="Button 177" hidden="1">
              <a:extLst>
                <a:ext uri="{63B3BB69-23CF-44E3-9099-C40C66FF867C}">
                  <a14:compatExt spid="_x0000_s11441"/>
                </a:ext>
                <a:ext uri="{FF2B5EF4-FFF2-40B4-BE49-F238E27FC236}">
                  <a16:creationId xmlns:a16="http://schemas.microsoft.com/office/drawing/2014/main" id="{00000000-0008-0000-0200-0000B1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82550</xdr:rowOff>
    </xdr:from>
    <xdr:to>
      <xdr:col>5</xdr:col>
      <xdr:colOff>429678</xdr:colOff>
      <xdr:row>4</xdr:row>
      <xdr:rowOff>85769</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85725"/>
          <a:ext cx="6335178" cy="1082719"/>
        </a:xfrm>
        <a:prstGeom prst="rect">
          <a:avLst/>
        </a:prstGeom>
      </xdr:spPr>
    </xdr:pic>
    <xdr:clientData/>
  </xdr:twoCellAnchor>
  <mc:AlternateContent xmlns:mc="http://schemas.openxmlformats.org/markup-compatibility/2006">
    <mc:Choice xmlns:a14="http://schemas.microsoft.com/office/drawing/2010/main" Requires="a14">
      <xdr:oneCellAnchor>
        <xdr:from>
          <xdr:col>1</xdr:col>
          <xdr:colOff>200479</xdr:colOff>
          <xdr:row>10</xdr:row>
          <xdr:rowOff>140910</xdr:rowOff>
        </xdr:from>
        <xdr:ext cx="2338917" cy="4095750"/>
        <xdr:pic>
          <xdr:nvPicPr>
            <xdr:cNvPr id="3" name="Character1">
              <a:extLst>
                <a:ext uri="{FF2B5EF4-FFF2-40B4-BE49-F238E27FC236}">
                  <a16:creationId xmlns:a16="http://schemas.microsoft.com/office/drawing/2014/main" id="{00000000-0008-0000-0300-000003000000}"/>
                </a:ext>
              </a:extLst>
            </xdr:cNvPr>
            <xdr:cNvPicPr>
              <a:picLocks noChangeAspect="1"/>
              <a:extLst>
                <a:ext uri="{84589F7E-364E-4C9E-8A38-B11213B215E9}">
                  <a14:cameraTool cellRange="CharacterCard1" spid="_x0000_s71090"/>
                </a:ext>
              </a:extLst>
            </xdr:cNvPicPr>
          </xdr:nvPicPr>
          <xdr:blipFill>
            <a:blip xmlns:r="http://schemas.openxmlformats.org/officeDocument/2006/relationships" r:embed="rId2">
              <a:clrChange>
                <a:clrFrom>
                  <a:srgbClr val="B3A479"/>
                </a:clrFrom>
                <a:clrTo>
                  <a:srgbClr val="B3A479">
                    <a:alpha val="0"/>
                  </a:srgbClr>
                </a:clrTo>
              </a:clrChange>
              <a:lum/>
            </a:blip>
            <a:srcRect/>
            <a:stretch>
              <a:fillRect/>
            </a:stretch>
          </xdr:blipFill>
          <xdr:spPr>
            <a:xfrm>
              <a:off x="812800" y="2141160"/>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142876</xdr:colOff>
          <xdr:row>10</xdr:row>
          <xdr:rowOff>56092</xdr:rowOff>
        </xdr:from>
        <xdr:ext cx="2355850" cy="4108450"/>
        <xdr:pic>
          <xdr:nvPicPr>
            <xdr:cNvPr id="4" name="Character2">
              <a:extLst>
                <a:ext uri="{FF2B5EF4-FFF2-40B4-BE49-F238E27FC236}">
                  <a16:creationId xmlns:a16="http://schemas.microsoft.com/office/drawing/2014/main" id="{00000000-0008-0000-0300-000004000000}"/>
                </a:ext>
              </a:extLst>
            </xdr:cNvPr>
            <xdr:cNvPicPr>
              <a:picLocks noChangeAspect="1"/>
              <a:extLst>
                <a:ext uri="{84589F7E-364E-4C9E-8A38-B11213B215E9}">
                  <a14:cameraTool cellRange="CharacterCard2" spid="_x0000_s71091"/>
                </a:ext>
              </a:extLst>
            </xdr:cNvPicPr>
          </xdr:nvPicPr>
          <xdr:blipFill>
            <a:blip xmlns:r="http://schemas.openxmlformats.org/officeDocument/2006/relationships" r:embed="rId2">
              <a:lum/>
            </a:blip>
            <a:stretch>
              <a:fillRect/>
            </a:stretch>
          </xdr:blipFill>
          <xdr:spPr>
            <a:xfrm>
              <a:off x="6034769" y="2056342"/>
              <a:ext cx="2355850" cy="4108450"/>
            </a:xfrm>
            <a:prstGeom prst="rect">
              <a:avLst/>
            </a:prstGeom>
            <a:noFill/>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139701</xdr:colOff>
          <xdr:row>10</xdr:row>
          <xdr:rowOff>56092</xdr:rowOff>
        </xdr:from>
        <xdr:ext cx="2338917" cy="4095750"/>
        <xdr:pic>
          <xdr:nvPicPr>
            <xdr:cNvPr id="5" name="Character3">
              <a:extLst>
                <a:ext uri="{FF2B5EF4-FFF2-40B4-BE49-F238E27FC236}">
                  <a16:creationId xmlns:a16="http://schemas.microsoft.com/office/drawing/2014/main" id="{00000000-0008-0000-0300-000005000000}"/>
                </a:ext>
              </a:extLst>
            </xdr:cNvPr>
            <xdr:cNvPicPr>
              <a:picLocks noChangeAspect="1"/>
              <a:extLst>
                <a:ext uri="{84589F7E-364E-4C9E-8A38-B11213B215E9}">
                  <a14:cameraTool cellRange="CharacterCard3" spid="_x0000_s71092"/>
                </a:ext>
              </a:extLst>
            </xdr:cNvPicPr>
          </xdr:nvPicPr>
          <xdr:blipFill>
            <a:blip xmlns:r="http://schemas.openxmlformats.org/officeDocument/2006/relationships" r:embed="rId2">
              <a:lum/>
            </a:blip>
            <a:srcRect/>
            <a:stretch>
              <a:fillRect/>
            </a:stretch>
          </xdr:blipFill>
          <xdr:spPr>
            <a:xfrm>
              <a:off x="6048376" y="209444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13</xdr:col>
          <xdr:colOff>139701</xdr:colOff>
          <xdr:row>10</xdr:row>
          <xdr:rowOff>56092</xdr:rowOff>
        </xdr:from>
        <xdr:ext cx="2338917" cy="4095750"/>
        <xdr:pic>
          <xdr:nvPicPr>
            <xdr:cNvPr id="25" name="Character4">
              <a:extLst>
                <a:ext uri="{FF2B5EF4-FFF2-40B4-BE49-F238E27FC236}">
                  <a16:creationId xmlns:a16="http://schemas.microsoft.com/office/drawing/2014/main" id="{00000000-0008-0000-0300-000019000000}"/>
                </a:ext>
              </a:extLst>
            </xdr:cNvPr>
            <xdr:cNvPicPr>
              <a:picLocks noChangeAspect="1"/>
              <a:extLst>
                <a:ext uri="{84589F7E-364E-4C9E-8A38-B11213B215E9}">
                  <a14:cameraTool cellRange="CharacterCard4" spid="_x0000_s71093"/>
                </a:ext>
              </a:extLst>
            </xdr:cNvPicPr>
          </xdr:nvPicPr>
          <xdr:blipFill>
            <a:blip xmlns:r="http://schemas.openxmlformats.org/officeDocument/2006/relationships" r:embed="rId2">
              <a:lum/>
            </a:blip>
            <a:srcRect/>
            <a:stretch>
              <a:fillRect/>
            </a:stretch>
          </xdr:blipFill>
          <xdr:spPr>
            <a:xfrm>
              <a:off x="11322845"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139701</xdr:colOff>
          <xdr:row>10</xdr:row>
          <xdr:rowOff>56092</xdr:rowOff>
        </xdr:from>
        <xdr:ext cx="2338917" cy="4095750"/>
        <xdr:pic>
          <xdr:nvPicPr>
            <xdr:cNvPr id="26" name="Character5">
              <a:extLst>
                <a:ext uri="{FF2B5EF4-FFF2-40B4-BE49-F238E27FC236}">
                  <a16:creationId xmlns:a16="http://schemas.microsoft.com/office/drawing/2014/main" id="{00000000-0008-0000-0300-00001A000000}"/>
                </a:ext>
              </a:extLst>
            </xdr:cNvPr>
            <xdr:cNvPicPr>
              <a:picLocks noChangeAspect="1"/>
              <a:extLst>
                <a:ext uri="{84589F7E-364E-4C9E-8A38-B11213B215E9}">
                  <a14:cameraTool cellRange="CharacterCard5" spid="_x0000_s71094"/>
                </a:ext>
              </a:extLst>
            </xdr:cNvPicPr>
          </xdr:nvPicPr>
          <xdr:blipFill>
            <a:blip xmlns:r="http://schemas.openxmlformats.org/officeDocument/2006/relationships" r:embed="rId2">
              <a:lum/>
            </a:blip>
            <a:srcRect/>
            <a:stretch>
              <a:fillRect/>
            </a:stretch>
          </xdr:blipFill>
          <xdr:spPr>
            <a:xfrm>
              <a:off x="16609220"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1</xdr:col>
          <xdr:colOff>139701</xdr:colOff>
          <xdr:row>39</xdr:row>
          <xdr:rowOff>56092</xdr:rowOff>
        </xdr:from>
        <xdr:ext cx="2338917" cy="4095750"/>
        <xdr:pic>
          <xdr:nvPicPr>
            <xdr:cNvPr id="27" name="Character6">
              <a:extLst>
                <a:ext uri="{FF2B5EF4-FFF2-40B4-BE49-F238E27FC236}">
                  <a16:creationId xmlns:a16="http://schemas.microsoft.com/office/drawing/2014/main" id="{00000000-0008-0000-0300-00001B000000}"/>
                </a:ext>
              </a:extLst>
            </xdr:cNvPr>
            <xdr:cNvPicPr>
              <a:picLocks noChangeAspect="1"/>
              <a:extLst>
                <a:ext uri="{84589F7E-364E-4C9E-8A38-B11213B215E9}">
                  <a14:cameraTool cellRange="CharacterCard6" spid="_x0000_s71095"/>
                </a:ext>
              </a:extLst>
            </xdr:cNvPicPr>
          </xdr:nvPicPr>
          <xdr:blipFill>
            <a:blip xmlns:r="http://schemas.openxmlformats.org/officeDocument/2006/relationships" r:embed="rId2">
              <a:clrChange>
                <a:clrFrom>
                  <a:srgbClr val="B3A479"/>
                </a:clrFrom>
                <a:clrTo>
                  <a:srgbClr val="B3A479">
                    <a:alpha val="0"/>
                  </a:srgbClr>
                </a:clrTo>
              </a:clrChange>
              <a:lum/>
            </a:blip>
            <a:srcRect/>
            <a:stretch>
              <a:fillRect/>
            </a:stretch>
          </xdr:blipFill>
          <xdr:spPr>
            <a:xfrm>
              <a:off x="750095"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139701</xdr:colOff>
          <xdr:row>39</xdr:row>
          <xdr:rowOff>56092</xdr:rowOff>
        </xdr:from>
        <xdr:ext cx="2338917" cy="4095750"/>
        <xdr:pic>
          <xdr:nvPicPr>
            <xdr:cNvPr id="28" name="Character7">
              <a:extLst>
                <a:ext uri="{FF2B5EF4-FFF2-40B4-BE49-F238E27FC236}">
                  <a16:creationId xmlns:a16="http://schemas.microsoft.com/office/drawing/2014/main" id="{00000000-0008-0000-0300-00001C000000}"/>
                </a:ext>
              </a:extLst>
            </xdr:cNvPr>
            <xdr:cNvPicPr>
              <a:picLocks noChangeAspect="1"/>
              <a:extLst>
                <a:ext uri="{84589F7E-364E-4C9E-8A38-B11213B215E9}">
                  <a14:cameraTool cellRange="CharacterCard7" spid="_x0000_s71096"/>
                </a:ext>
              </a:extLst>
            </xdr:cNvPicPr>
          </xdr:nvPicPr>
          <xdr:blipFill>
            <a:blip xmlns:r="http://schemas.openxmlformats.org/officeDocument/2006/relationships" r:embed="rId2">
              <a:lum/>
            </a:blip>
            <a:srcRect/>
            <a:stretch>
              <a:fillRect/>
            </a:stretch>
          </xdr:blipFill>
          <xdr:spPr>
            <a:xfrm>
              <a:off x="6036470"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139701</xdr:colOff>
          <xdr:row>39</xdr:row>
          <xdr:rowOff>56092</xdr:rowOff>
        </xdr:from>
        <xdr:ext cx="2338917" cy="4095750"/>
        <xdr:pic>
          <xdr:nvPicPr>
            <xdr:cNvPr id="29" name="Character8">
              <a:extLst>
                <a:ext uri="{FF2B5EF4-FFF2-40B4-BE49-F238E27FC236}">
                  <a16:creationId xmlns:a16="http://schemas.microsoft.com/office/drawing/2014/main" id="{00000000-0008-0000-0300-00001D000000}"/>
                </a:ext>
              </a:extLst>
            </xdr:cNvPr>
            <xdr:cNvPicPr>
              <a:picLocks noChangeAspect="1"/>
              <a:extLst>
                <a:ext uri="{84589F7E-364E-4C9E-8A38-B11213B215E9}">
                  <a14:cameraTool cellRange="CharacterCard8" spid="_x0000_s71097"/>
                </a:ext>
              </a:extLst>
            </xdr:cNvPicPr>
          </xdr:nvPicPr>
          <xdr:blipFill>
            <a:blip xmlns:r="http://schemas.openxmlformats.org/officeDocument/2006/relationships" r:embed="rId2">
              <a:lum/>
            </a:blip>
            <a:srcRect/>
            <a:stretch>
              <a:fillRect/>
            </a:stretch>
          </xdr:blipFill>
          <xdr:spPr>
            <a:xfrm>
              <a:off x="11322845"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13</xdr:col>
          <xdr:colOff>139701</xdr:colOff>
          <xdr:row>39</xdr:row>
          <xdr:rowOff>56092</xdr:rowOff>
        </xdr:from>
        <xdr:ext cx="2338917" cy="4095750"/>
        <xdr:pic>
          <xdr:nvPicPr>
            <xdr:cNvPr id="30" name="Character9">
              <a:extLst>
                <a:ext uri="{FF2B5EF4-FFF2-40B4-BE49-F238E27FC236}">
                  <a16:creationId xmlns:a16="http://schemas.microsoft.com/office/drawing/2014/main" id="{00000000-0008-0000-0300-00001E000000}"/>
                </a:ext>
              </a:extLst>
            </xdr:cNvPr>
            <xdr:cNvPicPr>
              <a:picLocks noChangeAspect="1"/>
              <a:extLst>
                <a:ext uri="{84589F7E-364E-4C9E-8A38-B11213B215E9}">
                  <a14:cameraTool cellRange="CharacterCard9" spid="_x0000_s71098"/>
                </a:ext>
              </a:extLst>
            </xdr:cNvPicPr>
          </xdr:nvPicPr>
          <xdr:blipFill>
            <a:blip xmlns:r="http://schemas.openxmlformats.org/officeDocument/2006/relationships" r:embed="rId2">
              <a:lum/>
            </a:blip>
            <a:srcRect/>
            <a:stretch>
              <a:fillRect/>
            </a:stretch>
          </xdr:blipFill>
          <xdr:spPr>
            <a:xfrm>
              <a:off x="16609220"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139701</xdr:colOff>
          <xdr:row>39</xdr:row>
          <xdr:rowOff>56092</xdr:rowOff>
        </xdr:from>
        <xdr:ext cx="2338917" cy="4095750"/>
        <xdr:pic>
          <xdr:nvPicPr>
            <xdr:cNvPr id="31" name="Character10">
              <a:extLst>
                <a:ext uri="{FF2B5EF4-FFF2-40B4-BE49-F238E27FC236}">
                  <a16:creationId xmlns:a16="http://schemas.microsoft.com/office/drawing/2014/main" id="{00000000-0008-0000-0300-00001F000000}"/>
                </a:ext>
              </a:extLst>
            </xdr:cNvPr>
            <xdr:cNvPicPr>
              <a:picLocks noChangeAspect="1"/>
              <a:extLst>
                <a:ext uri="{84589F7E-364E-4C9E-8A38-B11213B215E9}">
                  <a14:cameraTool cellRange="CharacterCard10" spid="_x0000_s71099"/>
                </a:ext>
              </a:extLst>
            </xdr:cNvPicPr>
          </xdr:nvPicPr>
          <xdr:blipFill>
            <a:blip xmlns:r="http://schemas.openxmlformats.org/officeDocument/2006/relationships" r:embed="rId2">
              <a:lum/>
            </a:blip>
            <a:srcRect/>
            <a:stretch>
              <a:fillRect/>
            </a:stretch>
          </xdr:blipFill>
          <xdr:spPr>
            <a:xfrm>
              <a:off x="21895595" y="2068248"/>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3</xdr:col>
          <xdr:colOff>219075</xdr:colOff>
          <xdr:row>32</xdr:row>
          <xdr:rowOff>161925</xdr:rowOff>
        </xdr:from>
        <xdr:to>
          <xdr:col>3</xdr:col>
          <xdr:colOff>1304925</xdr:colOff>
          <xdr:row>34</xdr:row>
          <xdr:rowOff>266700</xdr:rowOff>
        </xdr:to>
        <xdr:sp macro="" textlink="">
          <xdr:nvSpPr>
            <xdr:cNvPr id="12471" name="Button 183" hidden="1">
              <a:extLst>
                <a:ext uri="{63B3BB69-23CF-44E3-9099-C40C66FF867C}">
                  <a14:compatExt spid="_x0000_s12471"/>
                </a:ext>
                <a:ext uri="{FF2B5EF4-FFF2-40B4-BE49-F238E27FC236}">
                  <a16:creationId xmlns:a16="http://schemas.microsoft.com/office/drawing/2014/main" id="{00000000-0008-0000-0300-0000B7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1038225</xdr:colOff>
          <xdr:row>1</xdr:row>
          <xdr:rowOff>114300</xdr:rowOff>
        </xdr:from>
        <xdr:to>
          <xdr:col>14</xdr:col>
          <xdr:colOff>419100</xdr:colOff>
          <xdr:row>3</xdr:row>
          <xdr:rowOff>228600</xdr:rowOff>
        </xdr:to>
        <xdr:sp macro="" textlink="">
          <xdr:nvSpPr>
            <xdr:cNvPr id="12552" name="Button 264" hidden="1">
              <a:extLst>
                <a:ext uri="{63B3BB69-23CF-44E3-9099-C40C66FF867C}">
                  <a14:compatExt spid="_x0000_s12552"/>
                </a:ext>
                <a:ext uri="{FF2B5EF4-FFF2-40B4-BE49-F238E27FC236}">
                  <a16:creationId xmlns:a16="http://schemas.microsoft.com/office/drawing/2014/main" id="{00000000-0008-0000-0300-000008310000}"/>
                </a:ext>
              </a:extLst>
            </xdr:cNvPr>
            <xdr:cNvSpPr/>
          </xdr:nvSpPr>
          <xdr:spPr bwMode="auto">
            <a:xfrm>
              <a:off x="0" y="0"/>
              <a:ext cx="0" cy="0"/>
            </a:xfrm>
            <a:prstGeom prst="rect">
              <a:avLst/>
            </a:prstGeom>
            <a:noFill/>
            <a:ln w="9525">
              <a:miter lim="800000"/>
              <a:headEnd/>
              <a:tailEnd/>
            </a:ln>
          </xdr:spPr>
          <xdr:txBody>
            <a:bodyPr vertOverflow="clip" wrap="square" lIns="64008" tIns="50292" rIns="64008" bIns="50292" anchor="ctr" upright="1"/>
            <a:lstStyle/>
            <a:p>
              <a:pPr algn="ctr" rtl="0">
                <a:defRPr sz="1000"/>
              </a:pPr>
              <a:r>
                <a:rPr lang="en-US" sz="2800" b="0" i="0" u="none" strike="noStrike" baseline="0">
                  <a:solidFill>
                    <a:srgbClr val="000000"/>
                  </a:solidFill>
                  <a:latin typeface="Maiandra GD"/>
                </a:rPr>
                <a:t>Draw Character Cards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142875</xdr:colOff>
          <xdr:row>33</xdr:row>
          <xdr:rowOff>0</xdr:rowOff>
        </xdr:from>
        <xdr:to>
          <xdr:col>4</xdr:col>
          <xdr:colOff>1238250</xdr:colOff>
          <xdr:row>34</xdr:row>
          <xdr:rowOff>257175</xdr:rowOff>
        </xdr:to>
        <xdr:sp macro="" textlink="">
          <xdr:nvSpPr>
            <xdr:cNvPr id="12893" name="KillButton1" hidden="1">
              <a:extLst>
                <a:ext uri="{63B3BB69-23CF-44E3-9099-C40C66FF867C}">
                  <a14:compatExt spid="_x0000_s12893"/>
                </a:ext>
                <a:ext uri="{FF2B5EF4-FFF2-40B4-BE49-F238E27FC236}">
                  <a16:creationId xmlns:a16="http://schemas.microsoft.com/office/drawing/2014/main" id="{00000000-0008-0000-0300-00005D32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133350</xdr:colOff>
          <xdr:row>33</xdr:row>
          <xdr:rowOff>9525</xdr:rowOff>
        </xdr:from>
        <xdr:to>
          <xdr:col>7</xdr:col>
          <xdr:colOff>1219200</xdr:colOff>
          <xdr:row>34</xdr:row>
          <xdr:rowOff>285750</xdr:rowOff>
        </xdr:to>
        <xdr:sp macro="" textlink="">
          <xdr:nvSpPr>
            <xdr:cNvPr id="30723" name="Button 1027" hidden="1">
              <a:extLst>
                <a:ext uri="{63B3BB69-23CF-44E3-9099-C40C66FF867C}">
                  <a14:compatExt spid="_x0000_s30723"/>
                </a:ext>
                <a:ext uri="{FF2B5EF4-FFF2-40B4-BE49-F238E27FC236}">
                  <a16:creationId xmlns:a16="http://schemas.microsoft.com/office/drawing/2014/main" id="{00000000-0008-0000-0300-000003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57150</xdr:colOff>
          <xdr:row>33</xdr:row>
          <xdr:rowOff>28575</xdr:rowOff>
        </xdr:from>
        <xdr:to>
          <xdr:col>8</xdr:col>
          <xdr:colOff>1143000</xdr:colOff>
          <xdr:row>34</xdr:row>
          <xdr:rowOff>285750</xdr:rowOff>
        </xdr:to>
        <xdr:sp macro="" textlink="">
          <xdr:nvSpPr>
            <xdr:cNvPr id="30724" name="KillButton2" hidden="1">
              <a:extLst>
                <a:ext uri="{63B3BB69-23CF-44E3-9099-C40C66FF867C}">
                  <a14:compatExt spid="_x0000_s30724"/>
                </a:ext>
                <a:ext uri="{FF2B5EF4-FFF2-40B4-BE49-F238E27FC236}">
                  <a16:creationId xmlns:a16="http://schemas.microsoft.com/office/drawing/2014/main" id="{00000000-0008-0000-0300-000004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190500</xdr:colOff>
          <xdr:row>33</xdr:row>
          <xdr:rowOff>9525</xdr:rowOff>
        </xdr:from>
        <xdr:to>
          <xdr:col>11</xdr:col>
          <xdr:colOff>1276350</xdr:colOff>
          <xdr:row>34</xdr:row>
          <xdr:rowOff>285750</xdr:rowOff>
        </xdr:to>
        <xdr:sp macro="" textlink="">
          <xdr:nvSpPr>
            <xdr:cNvPr id="30725" name="Button 1029" hidden="1">
              <a:extLst>
                <a:ext uri="{63B3BB69-23CF-44E3-9099-C40C66FF867C}">
                  <a14:compatExt spid="_x0000_s30725"/>
                </a:ext>
                <a:ext uri="{FF2B5EF4-FFF2-40B4-BE49-F238E27FC236}">
                  <a16:creationId xmlns:a16="http://schemas.microsoft.com/office/drawing/2014/main" id="{00000000-0008-0000-0300-000005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114300</xdr:colOff>
          <xdr:row>33</xdr:row>
          <xdr:rowOff>19050</xdr:rowOff>
        </xdr:from>
        <xdr:to>
          <xdr:col>12</xdr:col>
          <xdr:colOff>1190625</xdr:colOff>
          <xdr:row>34</xdr:row>
          <xdr:rowOff>285750</xdr:rowOff>
        </xdr:to>
        <xdr:sp macro="" textlink="">
          <xdr:nvSpPr>
            <xdr:cNvPr id="30726" name="KillButton3" hidden="1">
              <a:extLst>
                <a:ext uri="{63B3BB69-23CF-44E3-9099-C40C66FF867C}">
                  <a14:compatExt spid="_x0000_s30726"/>
                </a:ext>
                <a:ext uri="{FF2B5EF4-FFF2-40B4-BE49-F238E27FC236}">
                  <a16:creationId xmlns:a16="http://schemas.microsoft.com/office/drawing/2014/main" id="{00000000-0008-0000-0300-000006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142875</xdr:colOff>
          <xdr:row>33</xdr:row>
          <xdr:rowOff>47625</xdr:rowOff>
        </xdr:from>
        <xdr:to>
          <xdr:col>15</xdr:col>
          <xdr:colOff>1228725</xdr:colOff>
          <xdr:row>34</xdr:row>
          <xdr:rowOff>323850</xdr:rowOff>
        </xdr:to>
        <xdr:sp macro="" textlink="">
          <xdr:nvSpPr>
            <xdr:cNvPr id="30727" name="Button 1031" hidden="1">
              <a:extLst>
                <a:ext uri="{63B3BB69-23CF-44E3-9099-C40C66FF867C}">
                  <a14:compatExt spid="_x0000_s30727"/>
                </a:ext>
                <a:ext uri="{FF2B5EF4-FFF2-40B4-BE49-F238E27FC236}">
                  <a16:creationId xmlns:a16="http://schemas.microsoft.com/office/drawing/2014/main" id="{00000000-0008-0000-0300-000007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66675</xdr:colOff>
          <xdr:row>33</xdr:row>
          <xdr:rowOff>66675</xdr:rowOff>
        </xdr:from>
        <xdr:to>
          <xdr:col>16</xdr:col>
          <xdr:colOff>1152525</xdr:colOff>
          <xdr:row>34</xdr:row>
          <xdr:rowOff>314325</xdr:rowOff>
        </xdr:to>
        <xdr:sp macro="" textlink="">
          <xdr:nvSpPr>
            <xdr:cNvPr id="30728" name="KillButton4" hidden="1">
              <a:extLst>
                <a:ext uri="{63B3BB69-23CF-44E3-9099-C40C66FF867C}">
                  <a14:compatExt spid="_x0000_s30728"/>
                </a:ext>
                <a:ext uri="{FF2B5EF4-FFF2-40B4-BE49-F238E27FC236}">
                  <a16:creationId xmlns:a16="http://schemas.microsoft.com/office/drawing/2014/main" id="{00000000-0008-0000-0300-000008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180975</xdr:colOff>
          <xdr:row>33</xdr:row>
          <xdr:rowOff>9525</xdr:rowOff>
        </xdr:from>
        <xdr:to>
          <xdr:col>19</xdr:col>
          <xdr:colOff>1266825</xdr:colOff>
          <xdr:row>34</xdr:row>
          <xdr:rowOff>285750</xdr:rowOff>
        </xdr:to>
        <xdr:sp macro="" textlink="">
          <xdr:nvSpPr>
            <xdr:cNvPr id="30729" name="Button 1033" hidden="1">
              <a:extLst>
                <a:ext uri="{63B3BB69-23CF-44E3-9099-C40C66FF867C}">
                  <a14:compatExt spid="_x0000_s30729"/>
                </a:ext>
                <a:ext uri="{FF2B5EF4-FFF2-40B4-BE49-F238E27FC236}">
                  <a16:creationId xmlns:a16="http://schemas.microsoft.com/office/drawing/2014/main" id="{00000000-0008-0000-0300-000009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104775</xdr:colOff>
          <xdr:row>33</xdr:row>
          <xdr:rowOff>28575</xdr:rowOff>
        </xdr:from>
        <xdr:to>
          <xdr:col>20</xdr:col>
          <xdr:colOff>1190625</xdr:colOff>
          <xdr:row>34</xdr:row>
          <xdr:rowOff>295275</xdr:rowOff>
        </xdr:to>
        <xdr:sp macro="" textlink="">
          <xdr:nvSpPr>
            <xdr:cNvPr id="30730" name="KillButton5" hidden="1">
              <a:extLst>
                <a:ext uri="{63B3BB69-23CF-44E3-9099-C40C66FF867C}">
                  <a14:compatExt spid="_x0000_s30730"/>
                </a:ext>
                <a:ext uri="{FF2B5EF4-FFF2-40B4-BE49-F238E27FC236}">
                  <a16:creationId xmlns:a16="http://schemas.microsoft.com/office/drawing/2014/main" id="{00000000-0008-0000-0300-00000A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133350</xdr:colOff>
          <xdr:row>61</xdr:row>
          <xdr:rowOff>142875</xdr:rowOff>
        </xdr:from>
        <xdr:to>
          <xdr:col>3</xdr:col>
          <xdr:colOff>1219200</xdr:colOff>
          <xdr:row>63</xdr:row>
          <xdr:rowOff>238125</xdr:rowOff>
        </xdr:to>
        <xdr:sp macro="" textlink="">
          <xdr:nvSpPr>
            <xdr:cNvPr id="30741" name="Button 1045" hidden="1">
              <a:extLst>
                <a:ext uri="{63B3BB69-23CF-44E3-9099-C40C66FF867C}">
                  <a14:compatExt spid="_x0000_s30741"/>
                </a:ext>
                <a:ext uri="{FF2B5EF4-FFF2-40B4-BE49-F238E27FC236}">
                  <a16:creationId xmlns:a16="http://schemas.microsoft.com/office/drawing/2014/main" id="{00000000-0008-0000-0300-000015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61</xdr:row>
          <xdr:rowOff>161925</xdr:rowOff>
        </xdr:from>
        <xdr:to>
          <xdr:col>4</xdr:col>
          <xdr:colOff>1152525</xdr:colOff>
          <xdr:row>63</xdr:row>
          <xdr:rowOff>238125</xdr:rowOff>
        </xdr:to>
        <xdr:sp macro="" textlink="">
          <xdr:nvSpPr>
            <xdr:cNvPr id="30742" name="KillButton6" hidden="1">
              <a:extLst>
                <a:ext uri="{63B3BB69-23CF-44E3-9099-C40C66FF867C}">
                  <a14:compatExt spid="_x0000_s30742"/>
                </a:ext>
                <a:ext uri="{FF2B5EF4-FFF2-40B4-BE49-F238E27FC236}">
                  <a16:creationId xmlns:a16="http://schemas.microsoft.com/office/drawing/2014/main" id="{00000000-0008-0000-0300-000016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142875</xdr:colOff>
          <xdr:row>61</xdr:row>
          <xdr:rowOff>123825</xdr:rowOff>
        </xdr:from>
        <xdr:to>
          <xdr:col>7</xdr:col>
          <xdr:colOff>1228725</xdr:colOff>
          <xdr:row>63</xdr:row>
          <xdr:rowOff>238125</xdr:rowOff>
        </xdr:to>
        <xdr:sp macro="" textlink="">
          <xdr:nvSpPr>
            <xdr:cNvPr id="30743" name="Button 1047" hidden="1">
              <a:extLst>
                <a:ext uri="{63B3BB69-23CF-44E3-9099-C40C66FF867C}">
                  <a14:compatExt spid="_x0000_s30743"/>
                </a:ext>
                <a:ext uri="{FF2B5EF4-FFF2-40B4-BE49-F238E27FC236}">
                  <a16:creationId xmlns:a16="http://schemas.microsoft.com/office/drawing/2014/main" id="{00000000-0008-0000-0300-000017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66675</xdr:colOff>
          <xdr:row>61</xdr:row>
          <xdr:rowOff>142875</xdr:rowOff>
        </xdr:from>
        <xdr:to>
          <xdr:col>8</xdr:col>
          <xdr:colOff>1171575</xdr:colOff>
          <xdr:row>63</xdr:row>
          <xdr:rowOff>219075</xdr:rowOff>
        </xdr:to>
        <xdr:sp macro="" textlink="">
          <xdr:nvSpPr>
            <xdr:cNvPr id="30744" name="KillButton7" hidden="1">
              <a:extLst>
                <a:ext uri="{63B3BB69-23CF-44E3-9099-C40C66FF867C}">
                  <a14:compatExt spid="_x0000_s30744"/>
                </a:ext>
                <a:ext uri="{FF2B5EF4-FFF2-40B4-BE49-F238E27FC236}">
                  <a16:creationId xmlns:a16="http://schemas.microsoft.com/office/drawing/2014/main" id="{00000000-0008-0000-0300-000018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171450</xdr:colOff>
          <xdr:row>61</xdr:row>
          <xdr:rowOff>152400</xdr:rowOff>
        </xdr:from>
        <xdr:to>
          <xdr:col>11</xdr:col>
          <xdr:colOff>1257300</xdr:colOff>
          <xdr:row>63</xdr:row>
          <xdr:rowOff>257175</xdr:rowOff>
        </xdr:to>
        <xdr:sp macro="" textlink="">
          <xdr:nvSpPr>
            <xdr:cNvPr id="30745" name="Button 1049" hidden="1">
              <a:extLst>
                <a:ext uri="{63B3BB69-23CF-44E3-9099-C40C66FF867C}">
                  <a14:compatExt spid="_x0000_s30745"/>
                </a:ext>
                <a:ext uri="{FF2B5EF4-FFF2-40B4-BE49-F238E27FC236}">
                  <a16:creationId xmlns:a16="http://schemas.microsoft.com/office/drawing/2014/main" id="{00000000-0008-0000-0300-000019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95250</xdr:colOff>
          <xdr:row>61</xdr:row>
          <xdr:rowOff>171450</xdr:rowOff>
        </xdr:from>
        <xdr:to>
          <xdr:col>12</xdr:col>
          <xdr:colOff>1190625</xdr:colOff>
          <xdr:row>63</xdr:row>
          <xdr:rowOff>247650</xdr:rowOff>
        </xdr:to>
        <xdr:sp macro="" textlink="">
          <xdr:nvSpPr>
            <xdr:cNvPr id="30746" name="KillButton8" hidden="1">
              <a:extLst>
                <a:ext uri="{63B3BB69-23CF-44E3-9099-C40C66FF867C}">
                  <a14:compatExt spid="_x0000_s30746"/>
                </a:ext>
                <a:ext uri="{FF2B5EF4-FFF2-40B4-BE49-F238E27FC236}">
                  <a16:creationId xmlns:a16="http://schemas.microsoft.com/office/drawing/2014/main" id="{00000000-0008-0000-0300-00001A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61</xdr:row>
          <xdr:rowOff>142875</xdr:rowOff>
        </xdr:from>
        <xdr:to>
          <xdr:col>15</xdr:col>
          <xdr:colOff>1247775</xdr:colOff>
          <xdr:row>63</xdr:row>
          <xdr:rowOff>247650</xdr:rowOff>
        </xdr:to>
        <xdr:sp macro="" textlink="">
          <xdr:nvSpPr>
            <xdr:cNvPr id="30747" name="Button 1051" hidden="1">
              <a:extLst>
                <a:ext uri="{63B3BB69-23CF-44E3-9099-C40C66FF867C}">
                  <a14:compatExt spid="_x0000_s30747"/>
                </a:ext>
                <a:ext uri="{FF2B5EF4-FFF2-40B4-BE49-F238E27FC236}">
                  <a16:creationId xmlns:a16="http://schemas.microsoft.com/office/drawing/2014/main" id="{00000000-0008-0000-0300-00001B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85725</xdr:colOff>
          <xdr:row>61</xdr:row>
          <xdr:rowOff>161925</xdr:rowOff>
        </xdr:from>
        <xdr:to>
          <xdr:col>16</xdr:col>
          <xdr:colOff>1181100</xdr:colOff>
          <xdr:row>63</xdr:row>
          <xdr:rowOff>238125</xdr:rowOff>
        </xdr:to>
        <xdr:sp macro="" textlink="">
          <xdr:nvSpPr>
            <xdr:cNvPr id="30748" name="KillButton9" hidden="1">
              <a:extLst>
                <a:ext uri="{63B3BB69-23CF-44E3-9099-C40C66FF867C}">
                  <a14:compatExt spid="_x0000_s30748"/>
                </a:ext>
                <a:ext uri="{FF2B5EF4-FFF2-40B4-BE49-F238E27FC236}">
                  <a16:creationId xmlns:a16="http://schemas.microsoft.com/office/drawing/2014/main" id="{00000000-0008-0000-0300-00001C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161925</xdr:colOff>
          <xdr:row>61</xdr:row>
          <xdr:rowOff>161925</xdr:rowOff>
        </xdr:from>
        <xdr:to>
          <xdr:col>19</xdr:col>
          <xdr:colOff>1247775</xdr:colOff>
          <xdr:row>63</xdr:row>
          <xdr:rowOff>266700</xdr:rowOff>
        </xdr:to>
        <xdr:sp macro="" textlink="">
          <xdr:nvSpPr>
            <xdr:cNvPr id="30749" name="Button 1053" hidden="1">
              <a:extLst>
                <a:ext uri="{63B3BB69-23CF-44E3-9099-C40C66FF867C}">
                  <a14:compatExt spid="_x0000_s30749"/>
                </a:ext>
                <a:ext uri="{FF2B5EF4-FFF2-40B4-BE49-F238E27FC236}">
                  <a16:creationId xmlns:a16="http://schemas.microsoft.com/office/drawing/2014/main" id="{00000000-0008-0000-0300-00001D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85725</xdr:colOff>
          <xdr:row>62</xdr:row>
          <xdr:rowOff>0</xdr:rowOff>
        </xdr:from>
        <xdr:to>
          <xdr:col>20</xdr:col>
          <xdr:colOff>1181100</xdr:colOff>
          <xdr:row>63</xdr:row>
          <xdr:rowOff>257175</xdr:rowOff>
        </xdr:to>
        <xdr:sp macro="" textlink="">
          <xdr:nvSpPr>
            <xdr:cNvPr id="30750" name="KillButton10" hidden="1">
              <a:extLst>
                <a:ext uri="{63B3BB69-23CF-44E3-9099-C40C66FF867C}">
                  <a14:compatExt spid="_x0000_s30750"/>
                </a:ext>
                <a:ext uri="{FF2B5EF4-FFF2-40B4-BE49-F238E27FC236}">
                  <a16:creationId xmlns:a16="http://schemas.microsoft.com/office/drawing/2014/main" id="{00000000-0008-0000-0300-00001E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Kill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85725</xdr:colOff>
          <xdr:row>4</xdr:row>
          <xdr:rowOff>142875</xdr:rowOff>
        </xdr:from>
        <xdr:to>
          <xdr:col>13</xdr:col>
          <xdr:colOff>828675</xdr:colOff>
          <xdr:row>5</xdr:row>
          <xdr:rowOff>314325</xdr:rowOff>
        </xdr:to>
        <xdr:sp macro="" textlink="">
          <xdr:nvSpPr>
            <xdr:cNvPr id="31342" name="KillButton1" hidden="1">
              <a:extLst>
                <a:ext uri="{63B3BB69-23CF-44E3-9099-C40C66FF867C}">
                  <a14:compatExt spid="_x0000_s31342"/>
                </a:ext>
                <a:ext uri="{FF2B5EF4-FFF2-40B4-BE49-F238E27FC236}">
                  <a16:creationId xmlns:a16="http://schemas.microsoft.com/office/drawing/2014/main" id="{00000000-0008-0000-0300-00006E7A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Revive All</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42333</xdr:colOff>
      <xdr:row>0</xdr:row>
      <xdr:rowOff>64560</xdr:rowOff>
    </xdr:from>
    <xdr:to>
      <xdr:col>4</xdr:col>
      <xdr:colOff>1016000</xdr:colOff>
      <xdr:row>5</xdr:row>
      <xdr:rowOff>102143</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2333" y="64560"/>
          <a:ext cx="5556250" cy="937166"/>
        </a:xfrm>
        <a:prstGeom prst="rect">
          <a:avLst/>
        </a:prstGeom>
      </xdr:spPr>
    </xdr:pic>
    <xdr:clientData/>
  </xdr:twoCellAnchor>
  <mc:AlternateContent xmlns:mc="http://schemas.openxmlformats.org/markup-compatibility/2006">
    <mc:Choice xmlns:a14="http://schemas.microsoft.com/office/drawing/2010/main" Requires="a14">
      <xdr:oneCellAnchor>
        <xdr:from>
          <xdr:col>1</xdr:col>
          <xdr:colOff>139701</xdr:colOff>
          <xdr:row>10</xdr:row>
          <xdr:rowOff>56092</xdr:rowOff>
        </xdr:from>
        <xdr:ext cx="2338917" cy="4095750"/>
        <xdr:pic>
          <xdr:nvPicPr>
            <xdr:cNvPr id="3" name="Picture 2">
              <a:extLst>
                <a:ext uri="{FF2B5EF4-FFF2-40B4-BE49-F238E27FC236}">
                  <a16:creationId xmlns:a16="http://schemas.microsoft.com/office/drawing/2014/main" id="{00000000-0008-0000-0400-000003000000}"/>
                </a:ext>
              </a:extLst>
            </xdr:cNvPr>
            <xdr:cNvPicPr>
              <a:picLocks noChangeAspect="1"/>
              <a:extLst>
                <a:ext uri="{84589F7E-364E-4C9E-8A38-B11213B215E9}">
                  <a14:cameraTool cellRange="MorningEvent1" spid="_x0000_s19454"/>
                </a:ext>
              </a:extLst>
            </xdr:cNvPicPr>
          </xdr:nvPicPr>
          <xdr:blipFill>
            <a:blip xmlns:r="http://schemas.openxmlformats.org/officeDocument/2006/relationships" r:embed="rId2"/>
            <a:srcRect/>
            <a:stretch>
              <a:fillRect/>
            </a:stretch>
          </xdr:blipFill>
          <xdr:spPr>
            <a:xfrm>
              <a:off x="752476" y="209444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139701</xdr:colOff>
          <xdr:row>10</xdr:row>
          <xdr:rowOff>56092</xdr:rowOff>
        </xdr:from>
        <xdr:ext cx="2338917" cy="4095750"/>
        <xdr:pic>
          <xdr:nvPicPr>
            <xdr:cNvPr id="4" name="Picture 3">
              <a:extLst>
                <a:ext uri="{FF2B5EF4-FFF2-40B4-BE49-F238E27FC236}">
                  <a16:creationId xmlns:a16="http://schemas.microsoft.com/office/drawing/2014/main" id="{00000000-0008-0000-0400-000004000000}"/>
                </a:ext>
              </a:extLst>
            </xdr:cNvPr>
            <xdr:cNvPicPr>
              <a:picLocks noChangeAspect="1"/>
              <a:extLst>
                <a:ext uri="{84589F7E-364E-4C9E-8A38-B11213B215E9}">
                  <a14:cameraTool cellRange="MorningEvent2" spid="_x0000_s19455"/>
                </a:ext>
              </a:extLst>
            </xdr:cNvPicPr>
          </xdr:nvPicPr>
          <xdr:blipFill>
            <a:blip xmlns:r="http://schemas.openxmlformats.org/officeDocument/2006/relationships" r:embed="rId2"/>
            <a:srcRect/>
            <a:stretch>
              <a:fillRect/>
            </a:stretch>
          </xdr:blipFill>
          <xdr:spPr>
            <a:xfrm>
              <a:off x="3400426" y="209444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139701</xdr:colOff>
          <xdr:row>10</xdr:row>
          <xdr:rowOff>56092</xdr:rowOff>
        </xdr:from>
        <xdr:ext cx="2338917" cy="4095750"/>
        <xdr:pic>
          <xdr:nvPicPr>
            <xdr:cNvPr id="5" name="Picture 4">
              <a:extLst>
                <a:ext uri="{FF2B5EF4-FFF2-40B4-BE49-F238E27FC236}">
                  <a16:creationId xmlns:a16="http://schemas.microsoft.com/office/drawing/2014/main" id="{00000000-0008-0000-0400-000005000000}"/>
                </a:ext>
              </a:extLst>
            </xdr:cNvPr>
            <xdr:cNvPicPr>
              <a:picLocks noChangeAspect="1"/>
              <a:extLst>
                <a:ext uri="{84589F7E-364E-4C9E-8A38-B11213B215E9}">
                  <a14:cameraTool cellRange="MorningEvent3" spid="_x0000_s81920"/>
                </a:ext>
              </a:extLst>
            </xdr:cNvPicPr>
          </xdr:nvPicPr>
          <xdr:blipFill>
            <a:blip xmlns:r="http://schemas.openxmlformats.org/officeDocument/2006/relationships" r:embed="rId2"/>
            <a:srcRect/>
            <a:stretch>
              <a:fillRect/>
            </a:stretch>
          </xdr:blipFill>
          <xdr:spPr>
            <a:xfrm>
              <a:off x="6048376" y="209444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10</xdr:col>
          <xdr:colOff>9525</xdr:colOff>
          <xdr:row>6</xdr:row>
          <xdr:rowOff>0</xdr:rowOff>
        </xdr:from>
        <xdr:to>
          <xdr:col>10</xdr:col>
          <xdr:colOff>3400425</xdr:colOff>
          <xdr:row>7</xdr:row>
          <xdr:rowOff>0</xdr:rowOff>
        </xdr:to>
        <xdr:sp macro="" textlink="">
          <xdr:nvSpPr>
            <xdr:cNvPr id="18499" name="Button 67" hidden="1">
              <a:extLst>
                <a:ext uri="{63B3BB69-23CF-44E3-9099-C40C66FF867C}">
                  <a14:compatExt spid="_x0000_s18499"/>
                </a:ext>
                <a:ext uri="{FF2B5EF4-FFF2-40B4-BE49-F238E27FC236}">
                  <a16:creationId xmlns:a16="http://schemas.microsoft.com/office/drawing/2014/main" id="{00000000-0008-0000-0400-000043480000}"/>
                </a:ext>
              </a:extLst>
            </xdr:cNvPr>
            <xdr:cNvSpPr/>
          </xdr:nvSpPr>
          <xdr:spPr bwMode="auto">
            <a:xfrm>
              <a:off x="0" y="0"/>
              <a:ext cx="0" cy="0"/>
            </a:xfrm>
            <a:prstGeom prst="rect">
              <a:avLst/>
            </a:prstGeom>
            <a:noFill/>
            <a:ln w="9525">
              <a:miter lim="800000"/>
              <a:headEnd/>
              <a:tailEnd/>
            </a:ln>
          </xdr:spPr>
          <xdr:txBody>
            <a:bodyPr vertOverflow="clip" wrap="square" lIns="64008" tIns="50292" rIns="64008" bIns="50292" anchor="ctr" upright="1"/>
            <a:lstStyle/>
            <a:p>
              <a:pPr algn="ctr" rtl="0">
                <a:defRPr sz="1000"/>
              </a:pPr>
              <a:r>
                <a:rPr lang="en-US" sz="2800" b="0" i="0" u="none" strike="noStrike" baseline="0">
                  <a:solidFill>
                    <a:srgbClr val="000000"/>
                  </a:solidFill>
                  <a:latin typeface="Maiandra GD"/>
                </a:rPr>
                <a:t>Draw Cards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495300</xdr:colOff>
          <xdr:row>35</xdr:row>
          <xdr:rowOff>95250</xdr:rowOff>
        </xdr:from>
        <xdr:to>
          <xdr:col>2</xdr:col>
          <xdr:colOff>819150</xdr:colOff>
          <xdr:row>37</xdr:row>
          <xdr:rowOff>9525</xdr:rowOff>
        </xdr:to>
        <xdr:sp macro="" textlink="">
          <xdr:nvSpPr>
            <xdr:cNvPr id="18539" name="Button 107" hidden="1">
              <a:extLst>
                <a:ext uri="{63B3BB69-23CF-44E3-9099-C40C66FF867C}">
                  <a14:compatExt spid="_x0000_s18539"/>
                </a:ext>
                <a:ext uri="{FF2B5EF4-FFF2-40B4-BE49-F238E27FC236}">
                  <a16:creationId xmlns:a16="http://schemas.microsoft.com/office/drawing/2014/main" id="{00000000-0008-0000-0400-00006B4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495300</xdr:colOff>
          <xdr:row>35</xdr:row>
          <xdr:rowOff>85725</xdr:rowOff>
        </xdr:from>
        <xdr:to>
          <xdr:col>4</xdr:col>
          <xdr:colOff>819150</xdr:colOff>
          <xdr:row>37</xdr:row>
          <xdr:rowOff>0</xdr:rowOff>
        </xdr:to>
        <xdr:sp macro="" textlink="">
          <xdr:nvSpPr>
            <xdr:cNvPr id="18540" name="Button 108" hidden="1">
              <a:extLst>
                <a:ext uri="{63B3BB69-23CF-44E3-9099-C40C66FF867C}">
                  <a14:compatExt spid="_x0000_s18540"/>
                </a:ext>
                <a:ext uri="{FF2B5EF4-FFF2-40B4-BE49-F238E27FC236}">
                  <a16:creationId xmlns:a16="http://schemas.microsoft.com/office/drawing/2014/main" id="{00000000-0008-0000-0400-00006C4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523875</xdr:colOff>
          <xdr:row>35</xdr:row>
          <xdr:rowOff>66675</xdr:rowOff>
        </xdr:from>
        <xdr:to>
          <xdr:col>6</xdr:col>
          <xdr:colOff>847725</xdr:colOff>
          <xdr:row>36</xdr:row>
          <xdr:rowOff>161925</xdr:rowOff>
        </xdr:to>
        <xdr:sp macro="" textlink="">
          <xdr:nvSpPr>
            <xdr:cNvPr id="18541" name="Button 109" hidden="1">
              <a:extLst>
                <a:ext uri="{63B3BB69-23CF-44E3-9099-C40C66FF867C}">
                  <a14:compatExt spid="_x0000_s18541"/>
                </a:ext>
                <a:ext uri="{FF2B5EF4-FFF2-40B4-BE49-F238E27FC236}">
                  <a16:creationId xmlns:a16="http://schemas.microsoft.com/office/drawing/2014/main" id="{00000000-0008-0000-0400-00006D4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42333</xdr:colOff>
      <xdr:row>0</xdr:row>
      <xdr:rowOff>64560</xdr:rowOff>
    </xdr:from>
    <xdr:to>
      <xdr:col>4</xdr:col>
      <xdr:colOff>164041</xdr:colOff>
      <xdr:row>5</xdr:row>
      <xdr:rowOff>102143</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5508" y="67735"/>
          <a:ext cx="5555192" cy="942458"/>
        </a:xfrm>
        <a:prstGeom prst="rect">
          <a:avLst/>
        </a:prstGeom>
      </xdr:spPr>
    </xdr:pic>
    <xdr:clientData/>
  </xdr:twoCellAnchor>
  <mc:AlternateContent xmlns:mc="http://schemas.openxmlformats.org/markup-compatibility/2006">
    <mc:Choice xmlns:a14="http://schemas.microsoft.com/office/drawing/2010/main" Requires="a14">
      <xdr:oneCellAnchor>
        <xdr:from>
          <xdr:col>3</xdr:col>
          <xdr:colOff>139701</xdr:colOff>
          <xdr:row>10</xdr:row>
          <xdr:rowOff>56092</xdr:rowOff>
        </xdr:from>
        <xdr:ext cx="2338917" cy="4095750"/>
        <xdr:pic>
          <xdr:nvPicPr>
            <xdr:cNvPr id="4" name="Picture 3">
              <a:extLst>
                <a:ext uri="{FF2B5EF4-FFF2-40B4-BE49-F238E27FC236}">
                  <a16:creationId xmlns:a16="http://schemas.microsoft.com/office/drawing/2014/main" id="{00000000-0008-0000-0500-000004000000}"/>
                </a:ext>
              </a:extLst>
            </xdr:cNvPr>
            <xdr:cNvPicPr>
              <a:picLocks noChangeAspect="1"/>
              <a:extLst>
                <a:ext uri="{84589F7E-364E-4C9E-8A38-B11213B215E9}">
                  <a14:cameraTool cellRange="DrawCharacterCard" spid="_x0000_s27229"/>
                </a:ext>
              </a:extLst>
            </xdr:cNvPicPr>
          </xdr:nvPicPr>
          <xdr:blipFill>
            <a:blip xmlns:r="http://schemas.openxmlformats.org/officeDocument/2006/relationships" r:embed="rId2"/>
            <a:srcRect/>
            <a:stretch>
              <a:fillRect/>
            </a:stretch>
          </xdr:blipFill>
          <xdr:spPr>
            <a:xfrm>
              <a:off x="4362451" y="25325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139701</xdr:colOff>
          <xdr:row>10</xdr:row>
          <xdr:rowOff>56092</xdr:rowOff>
        </xdr:from>
        <xdr:ext cx="2338917" cy="4095750"/>
        <xdr:pic>
          <xdr:nvPicPr>
            <xdr:cNvPr id="5" name="Picture 4">
              <a:extLst>
                <a:ext uri="{FF2B5EF4-FFF2-40B4-BE49-F238E27FC236}">
                  <a16:creationId xmlns:a16="http://schemas.microsoft.com/office/drawing/2014/main" id="{00000000-0008-0000-0500-000005000000}"/>
                </a:ext>
              </a:extLst>
            </xdr:cNvPr>
            <xdr:cNvPicPr>
              <a:picLocks noChangeAspect="1"/>
              <a:extLst>
                <a:ext uri="{84589F7E-364E-4C9E-8A38-B11213B215E9}">
                  <a14:cameraTool cellRange="Phase2Card2" spid="_x0000_s27230"/>
                </a:ext>
              </a:extLst>
            </xdr:cNvPicPr>
          </xdr:nvPicPr>
          <xdr:blipFill>
            <a:blip xmlns:r="http://schemas.openxmlformats.org/officeDocument/2006/relationships" r:embed="rId2"/>
            <a:srcRect/>
            <a:stretch>
              <a:fillRect/>
            </a:stretch>
          </xdr:blipFill>
          <xdr:spPr>
            <a:xfrm>
              <a:off x="6048376" y="25325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10</xdr:col>
          <xdr:colOff>9525</xdr:colOff>
          <xdr:row>6</xdr:row>
          <xdr:rowOff>0</xdr:rowOff>
        </xdr:from>
        <xdr:to>
          <xdr:col>10</xdr:col>
          <xdr:colOff>3400425</xdr:colOff>
          <xdr:row>7</xdr:row>
          <xdr:rowOff>0</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500-000001680000}"/>
                </a:ext>
              </a:extLst>
            </xdr:cNvPr>
            <xdr:cNvSpPr/>
          </xdr:nvSpPr>
          <xdr:spPr bwMode="auto">
            <a:xfrm>
              <a:off x="0" y="0"/>
              <a:ext cx="0" cy="0"/>
            </a:xfrm>
            <a:prstGeom prst="rect">
              <a:avLst/>
            </a:prstGeom>
            <a:noFill/>
            <a:ln w="9525">
              <a:miter lim="800000"/>
              <a:headEnd/>
              <a:tailEnd/>
            </a:ln>
          </xdr:spPr>
          <xdr:txBody>
            <a:bodyPr vertOverflow="clip" wrap="square" lIns="64008" tIns="50292" rIns="64008" bIns="50292" anchor="ctr" upright="1"/>
            <a:lstStyle/>
            <a:p>
              <a:pPr algn="ctr" rtl="0">
                <a:defRPr sz="1000"/>
              </a:pPr>
              <a:r>
                <a:rPr lang="en-US" sz="2800" b="0" i="0" u="none" strike="noStrike" baseline="0">
                  <a:solidFill>
                    <a:srgbClr val="000000"/>
                  </a:solidFill>
                  <a:latin typeface="Maiandra GD"/>
                </a:rPr>
                <a:t>Draw Cards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495300</xdr:colOff>
          <xdr:row>35</xdr:row>
          <xdr:rowOff>85725</xdr:rowOff>
        </xdr:from>
        <xdr:to>
          <xdr:col>4</xdr:col>
          <xdr:colOff>819150</xdr:colOff>
          <xdr:row>37</xdr:row>
          <xdr:rowOff>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500-0000036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Draw Character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523875</xdr:colOff>
          <xdr:row>35</xdr:row>
          <xdr:rowOff>66675</xdr:rowOff>
        </xdr:from>
        <xdr:to>
          <xdr:col>6</xdr:col>
          <xdr:colOff>847725</xdr:colOff>
          <xdr:row>36</xdr:row>
          <xdr:rowOff>161925</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00000000-0008-0000-0500-0000046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Draw Prompt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82550</xdr:rowOff>
    </xdr:from>
    <xdr:to>
      <xdr:col>5</xdr:col>
      <xdr:colOff>426503</xdr:colOff>
      <xdr:row>5</xdr:row>
      <xdr:rowOff>259336</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85725"/>
          <a:ext cx="6332003" cy="1085894"/>
        </a:xfrm>
        <a:prstGeom prst="rect">
          <a:avLst/>
        </a:prstGeom>
      </xdr:spPr>
    </xdr:pic>
    <xdr:clientData/>
  </xdr:twoCellAnchor>
  <mc:AlternateContent xmlns:mc="http://schemas.openxmlformats.org/markup-compatibility/2006">
    <mc:Choice xmlns:a14="http://schemas.microsoft.com/office/drawing/2010/main" Requires="a14">
      <xdr:oneCellAnchor>
        <xdr:from>
          <xdr:col>1</xdr:col>
          <xdr:colOff>139701</xdr:colOff>
          <xdr:row>10</xdr:row>
          <xdr:rowOff>56092</xdr:rowOff>
        </xdr:from>
        <xdr:ext cx="2338917" cy="4095750"/>
        <xdr:pic>
          <xdr:nvPicPr>
            <xdr:cNvPr id="4" name="Picture 3">
              <a:extLst>
                <a:ext uri="{FF2B5EF4-FFF2-40B4-BE49-F238E27FC236}">
                  <a16:creationId xmlns:a16="http://schemas.microsoft.com/office/drawing/2014/main" id="{00000000-0008-0000-0600-000004000000}"/>
                </a:ext>
              </a:extLst>
            </xdr:cNvPr>
            <xdr:cNvPicPr>
              <a:picLocks noChangeAspect="1"/>
              <a:extLst>
                <a:ext uri="{84589F7E-364E-4C9E-8A38-B11213B215E9}">
                  <a14:cameraTool cellRange="IncitingEventCard" spid="_x0000_s37084"/>
                </a:ext>
              </a:extLst>
            </xdr:cNvPicPr>
          </xdr:nvPicPr>
          <xdr:blipFill>
            <a:blip xmlns:r="http://schemas.openxmlformats.org/officeDocument/2006/relationships" r:embed="rId2"/>
            <a:srcRect/>
            <a:stretch>
              <a:fillRect/>
            </a:stretch>
          </xdr:blipFill>
          <xdr:spPr>
            <a:xfrm>
              <a:off x="752476" y="209444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3</xdr:col>
          <xdr:colOff>219075</xdr:colOff>
          <xdr:row>33</xdr:row>
          <xdr:rowOff>104775</xdr:rowOff>
        </xdr:from>
        <xdr:to>
          <xdr:col>4</xdr:col>
          <xdr:colOff>1047750</xdr:colOff>
          <xdr:row>34</xdr:row>
          <xdr:rowOff>200025</xdr:rowOff>
        </xdr:to>
        <xdr:sp macro="" textlink="">
          <xdr:nvSpPr>
            <xdr:cNvPr id="36869" name="IncitingEventButton" hidden="1">
              <a:extLst>
                <a:ext uri="{63B3BB69-23CF-44E3-9099-C40C66FF867C}">
                  <a14:compatExt spid="_x0000_s36869"/>
                </a:ext>
                <a:ext uri="{FF2B5EF4-FFF2-40B4-BE49-F238E27FC236}">
                  <a16:creationId xmlns:a16="http://schemas.microsoft.com/office/drawing/2014/main" id="{00000000-0008-0000-0600-000005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Draw Card</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0</xdr:col>
      <xdr:colOff>42333</xdr:colOff>
      <xdr:row>0</xdr:row>
      <xdr:rowOff>64560</xdr:rowOff>
    </xdr:from>
    <xdr:to>
      <xdr:col>4</xdr:col>
      <xdr:colOff>68791</xdr:colOff>
      <xdr:row>5</xdr:row>
      <xdr:rowOff>102143</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5508" y="67735"/>
          <a:ext cx="5573183" cy="942458"/>
        </a:xfrm>
        <a:prstGeom prst="rect">
          <a:avLst/>
        </a:prstGeom>
      </xdr:spPr>
    </xdr:pic>
    <xdr:clientData/>
  </xdr:twoCellAnchor>
  <mc:AlternateContent xmlns:mc="http://schemas.openxmlformats.org/markup-compatibility/2006">
    <mc:Choice xmlns:a14="http://schemas.microsoft.com/office/drawing/2010/main" Requires="a14">
      <xdr:oneCellAnchor>
        <xdr:from>
          <xdr:col>3</xdr:col>
          <xdr:colOff>139701</xdr:colOff>
          <xdr:row>10</xdr:row>
          <xdr:rowOff>56092</xdr:rowOff>
        </xdr:from>
        <xdr:ext cx="2338917" cy="4095750"/>
        <xdr:pic>
          <xdr:nvPicPr>
            <xdr:cNvPr id="3" name="Picture 2">
              <a:extLst>
                <a:ext uri="{FF2B5EF4-FFF2-40B4-BE49-F238E27FC236}">
                  <a16:creationId xmlns:a16="http://schemas.microsoft.com/office/drawing/2014/main" id="{00000000-0008-0000-0700-000003000000}"/>
                </a:ext>
              </a:extLst>
            </xdr:cNvPr>
            <xdr:cNvPicPr>
              <a:picLocks noChangeAspect="1"/>
              <a:extLst>
                <a:ext uri="{84589F7E-364E-4C9E-8A38-B11213B215E9}">
                  <a14:cameraTool cellRange="Phase3Card1" spid="_x0000_s63934"/>
                </a:ext>
              </a:extLst>
            </xdr:cNvPicPr>
          </xdr:nvPicPr>
          <xdr:blipFill>
            <a:blip xmlns:r="http://schemas.openxmlformats.org/officeDocument/2006/relationships" r:embed="rId2"/>
            <a:srcRect/>
            <a:stretch>
              <a:fillRect/>
            </a:stretch>
          </xdr:blipFill>
          <xdr:spPr>
            <a:xfrm>
              <a:off x="4366420" y="2508780"/>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139701</xdr:colOff>
          <xdr:row>10</xdr:row>
          <xdr:rowOff>56092</xdr:rowOff>
        </xdr:from>
        <xdr:ext cx="2338917" cy="4095750"/>
        <xdr:pic>
          <xdr:nvPicPr>
            <xdr:cNvPr id="4" name="Picture 3">
              <a:extLst>
                <a:ext uri="{FF2B5EF4-FFF2-40B4-BE49-F238E27FC236}">
                  <a16:creationId xmlns:a16="http://schemas.microsoft.com/office/drawing/2014/main" id="{00000000-0008-0000-0700-000004000000}"/>
                </a:ext>
              </a:extLst>
            </xdr:cNvPr>
            <xdr:cNvPicPr>
              <a:picLocks noChangeAspect="1"/>
              <a:extLst>
                <a:ext uri="{84589F7E-364E-4C9E-8A38-B11213B215E9}">
                  <a14:cameraTool cellRange="Phase3Prompt" spid="_x0000_s63935"/>
                </a:ext>
              </a:extLst>
            </xdr:cNvPicPr>
          </xdr:nvPicPr>
          <xdr:blipFill>
            <a:blip xmlns:r="http://schemas.openxmlformats.org/officeDocument/2006/relationships" r:embed="rId2"/>
            <a:srcRect/>
            <a:stretch>
              <a:fillRect/>
            </a:stretch>
          </xdr:blipFill>
          <xdr:spPr>
            <a:xfrm>
              <a:off x="7019926" y="25325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3</xdr:col>
          <xdr:colOff>1047750</xdr:colOff>
          <xdr:row>6</xdr:row>
          <xdr:rowOff>133350</xdr:rowOff>
        </xdr:from>
        <xdr:to>
          <xdr:col>5</xdr:col>
          <xdr:colOff>47625</xdr:colOff>
          <xdr:row>7</xdr:row>
          <xdr:rowOff>66675</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700-000003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600" b="0" i="0" u="none" strike="noStrike" baseline="0">
                  <a:solidFill>
                    <a:srgbClr val="000000"/>
                  </a:solidFill>
                  <a:latin typeface="Maiandra GD"/>
                </a:rPr>
                <a:t>Advance</a:t>
              </a:r>
            </a:p>
          </xdr:txBody>
        </xdr:sp>
        <xdr:clientData fPrintsWithSheet="0"/>
      </xdr:twoCellAnchor>
    </mc:Choice>
    <mc:Fallback/>
  </mc:AlternateContent>
  <mc:AlternateContent xmlns:mc="http://schemas.openxmlformats.org/markup-compatibility/2006">
    <mc:Choice xmlns:a14="http://schemas.microsoft.com/office/drawing/2010/main" Requires="a14">
      <xdr:oneCellAnchor>
        <xdr:from>
          <xdr:col>5</xdr:col>
          <xdr:colOff>139701</xdr:colOff>
          <xdr:row>10</xdr:row>
          <xdr:rowOff>56092</xdr:rowOff>
        </xdr:from>
        <xdr:ext cx="2338917" cy="4095750"/>
        <xdr:pic>
          <xdr:nvPicPr>
            <xdr:cNvPr id="8" name="Picture 7">
              <a:extLst>
                <a:ext uri="{FF2B5EF4-FFF2-40B4-BE49-F238E27FC236}">
                  <a16:creationId xmlns:a16="http://schemas.microsoft.com/office/drawing/2014/main" id="{00000000-0008-0000-0700-000008000000}"/>
                </a:ext>
              </a:extLst>
            </xdr:cNvPr>
            <xdr:cNvPicPr>
              <a:picLocks noChangeAspect="1"/>
              <a:extLst>
                <a:ext uri="{84589F7E-364E-4C9E-8A38-B11213B215E9}">
                  <a14:cameraTool cellRange="Phase3Card2" spid="_x0000_s63936"/>
                </a:ext>
              </a:extLst>
            </xdr:cNvPicPr>
          </xdr:nvPicPr>
          <xdr:blipFill>
            <a:blip xmlns:r="http://schemas.openxmlformats.org/officeDocument/2006/relationships" r:embed="rId2"/>
            <a:srcRect/>
            <a:stretch>
              <a:fillRect/>
            </a:stretch>
          </xdr:blipFill>
          <xdr:spPr>
            <a:xfrm>
              <a:off x="7009607" y="2508780"/>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7</xdr:col>
          <xdr:colOff>139701</xdr:colOff>
          <xdr:row>10</xdr:row>
          <xdr:rowOff>56092</xdr:rowOff>
        </xdr:from>
        <xdr:ext cx="2338917" cy="4095750"/>
        <xdr:pic>
          <xdr:nvPicPr>
            <xdr:cNvPr id="9" name="Picture 8">
              <a:extLst>
                <a:ext uri="{FF2B5EF4-FFF2-40B4-BE49-F238E27FC236}">
                  <a16:creationId xmlns:a16="http://schemas.microsoft.com/office/drawing/2014/main" id="{00000000-0008-0000-0700-000009000000}"/>
                </a:ext>
              </a:extLst>
            </xdr:cNvPr>
            <xdr:cNvPicPr>
              <a:picLocks noChangeAspect="1"/>
              <a:extLst>
                <a:ext uri="{84589F7E-364E-4C9E-8A38-B11213B215E9}">
                  <a14:cameraTool cellRange="Phase3Card3" spid="_x0000_s63937"/>
                </a:ext>
              </a:extLst>
            </xdr:cNvPicPr>
          </xdr:nvPicPr>
          <xdr:blipFill>
            <a:blip xmlns:r="http://schemas.openxmlformats.org/officeDocument/2006/relationships" r:embed="rId2"/>
            <a:srcRect/>
            <a:stretch>
              <a:fillRect/>
            </a:stretch>
          </xdr:blipFill>
          <xdr:spPr>
            <a:xfrm>
              <a:off x="9652795" y="2508780"/>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139701</xdr:colOff>
          <xdr:row>37</xdr:row>
          <xdr:rowOff>56092</xdr:rowOff>
        </xdr:from>
        <xdr:ext cx="2338917" cy="4095750"/>
        <xdr:pic>
          <xdr:nvPicPr>
            <xdr:cNvPr id="11" name="Picture 10">
              <a:extLst>
                <a:ext uri="{FF2B5EF4-FFF2-40B4-BE49-F238E27FC236}">
                  <a16:creationId xmlns:a16="http://schemas.microsoft.com/office/drawing/2014/main" id="{00000000-0008-0000-0700-00000B000000}"/>
                </a:ext>
              </a:extLst>
            </xdr:cNvPr>
            <xdr:cNvPicPr>
              <a:picLocks noChangeAspect="1"/>
              <a:extLst>
                <a:ext uri="{84589F7E-364E-4C9E-8A38-B11213B215E9}">
                  <a14:cameraTool cellRange="Phase3Card4" spid="_x0000_s63938"/>
                </a:ext>
              </a:extLst>
            </xdr:cNvPicPr>
          </xdr:nvPicPr>
          <xdr:blipFill>
            <a:blip xmlns:r="http://schemas.openxmlformats.org/officeDocument/2006/relationships" r:embed="rId2"/>
            <a:srcRect/>
            <a:stretch>
              <a:fillRect/>
            </a:stretch>
          </xdr:blipFill>
          <xdr:spPr>
            <a:xfrm>
              <a:off x="4366420" y="7795155"/>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139701</xdr:colOff>
          <xdr:row>37</xdr:row>
          <xdr:rowOff>56092</xdr:rowOff>
        </xdr:from>
        <xdr:ext cx="2338917" cy="4095750"/>
        <xdr:pic>
          <xdr:nvPicPr>
            <xdr:cNvPr id="12" name="Picture 11">
              <a:extLst>
                <a:ext uri="{FF2B5EF4-FFF2-40B4-BE49-F238E27FC236}">
                  <a16:creationId xmlns:a16="http://schemas.microsoft.com/office/drawing/2014/main" id="{00000000-0008-0000-0700-00000C000000}"/>
                </a:ext>
              </a:extLst>
            </xdr:cNvPr>
            <xdr:cNvPicPr>
              <a:picLocks noChangeAspect="1"/>
              <a:extLst>
                <a:ext uri="{84589F7E-364E-4C9E-8A38-B11213B215E9}">
                  <a14:cameraTool cellRange="Phase3Card5" spid="_x0000_s63939"/>
                </a:ext>
              </a:extLst>
            </xdr:cNvPicPr>
          </xdr:nvPicPr>
          <xdr:blipFill>
            <a:blip xmlns:r="http://schemas.openxmlformats.org/officeDocument/2006/relationships" r:embed="rId2"/>
            <a:srcRect/>
            <a:stretch>
              <a:fillRect/>
            </a:stretch>
          </xdr:blipFill>
          <xdr:spPr>
            <a:xfrm>
              <a:off x="7009607" y="7795155"/>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7</xdr:col>
          <xdr:colOff>139701</xdr:colOff>
          <xdr:row>37</xdr:row>
          <xdr:rowOff>56092</xdr:rowOff>
        </xdr:from>
        <xdr:ext cx="2338917" cy="4095750"/>
        <xdr:pic>
          <xdr:nvPicPr>
            <xdr:cNvPr id="13" name="Picture 12">
              <a:extLst>
                <a:ext uri="{FF2B5EF4-FFF2-40B4-BE49-F238E27FC236}">
                  <a16:creationId xmlns:a16="http://schemas.microsoft.com/office/drawing/2014/main" id="{00000000-0008-0000-0700-00000D000000}"/>
                </a:ext>
              </a:extLst>
            </xdr:cNvPr>
            <xdr:cNvPicPr>
              <a:picLocks noChangeAspect="1"/>
              <a:extLst>
                <a:ext uri="{84589F7E-364E-4C9E-8A38-B11213B215E9}">
                  <a14:cameraTool cellRange="Phase3Card6" spid="_x0000_s63940"/>
                </a:ext>
              </a:extLst>
            </xdr:cNvPicPr>
          </xdr:nvPicPr>
          <xdr:blipFill>
            <a:blip xmlns:r="http://schemas.openxmlformats.org/officeDocument/2006/relationships" r:embed="rId2"/>
            <a:srcRect/>
            <a:stretch>
              <a:fillRect/>
            </a:stretch>
          </xdr:blipFill>
          <xdr:spPr>
            <a:xfrm>
              <a:off x="9652795" y="7795155"/>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5</xdr:col>
          <xdr:colOff>390525</xdr:colOff>
          <xdr:row>6</xdr:row>
          <xdr:rowOff>123825</xdr:rowOff>
        </xdr:from>
        <xdr:to>
          <xdr:col>6</xdr:col>
          <xdr:colOff>714375</xdr:colOff>
          <xdr:row>7</xdr:row>
          <xdr:rowOff>66675</xdr:rowOff>
        </xdr:to>
        <xdr:sp macro="" textlink="">
          <xdr:nvSpPr>
            <xdr:cNvPr id="38060" name="Button 172" hidden="1">
              <a:extLst>
                <a:ext uri="{63B3BB69-23CF-44E3-9099-C40C66FF867C}">
                  <a14:compatExt spid="_x0000_s38060"/>
                </a:ext>
                <a:ext uri="{FF2B5EF4-FFF2-40B4-BE49-F238E27FC236}">
                  <a16:creationId xmlns:a16="http://schemas.microsoft.com/office/drawing/2014/main" id="{00000000-0008-0000-0700-0000AC9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600" b="0" i="0" u="none" strike="noStrike" baseline="0">
                  <a:solidFill>
                    <a:srgbClr val="000000"/>
                  </a:solidFill>
                  <a:latin typeface="Maiandra GD"/>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485775</xdr:colOff>
          <xdr:row>34</xdr:row>
          <xdr:rowOff>85725</xdr:rowOff>
        </xdr:from>
        <xdr:to>
          <xdr:col>4</xdr:col>
          <xdr:colOff>809625</xdr:colOff>
          <xdr:row>34</xdr:row>
          <xdr:rowOff>361950</xdr:rowOff>
        </xdr:to>
        <xdr:sp macro="" textlink="">
          <xdr:nvSpPr>
            <xdr:cNvPr id="63519" name="Button 1055" hidden="1">
              <a:extLst>
                <a:ext uri="{63B3BB69-23CF-44E3-9099-C40C66FF867C}">
                  <a14:compatExt spid="_x0000_s63519"/>
                </a:ext>
                <a:ext uri="{FF2B5EF4-FFF2-40B4-BE49-F238E27FC236}">
                  <a16:creationId xmlns:a16="http://schemas.microsoft.com/office/drawing/2014/main" id="{00000000-0008-0000-0700-00001FF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Redraw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457200</xdr:colOff>
          <xdr:row>34</xdr:row>
          <xdr:rowOff>85725</xdr:rowOff>
        </xdr:from>
        <xdr:to>
          <xdr:col>6</xdr:col>
          <xdr:colOff>781050</xdr:colOff>
          <xdr:row>34</xdr:row>
          <xdr:rowOff>352425</xdr:rowOff>
        </xdr:to>
        <xdr:sp macro="" textlink="">
          <xdr:nvSpPr>
            <xdr:cNvPr id="63639" name="Button 1175" hidden="1">
              <a:extLst>
                <a:ext uri="{63B3BB69-23CF-44E3-9099-C40C66FF867C}">
                  <a14:compatExt spid="_x0000_s63639"/>
                </a:ext>
                <a:ext uri="{FF2B5EF4-FFF2-40B4-BE49-F238E27FC236}">
                  <a16:creationId xmlns:a16="http://schemas.microsoft.com/office/drawing/2014/main" id="{00000000-0008-0000-0700-000097F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Redraw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34</xdr:row>
          <xdr:rowOff>85725</xdr:rowOff>
        </xdr:from>
        <xdr:to>
          <xdr:col>8</xdr:col>
          <xdr:colOff>781050</xdr:colOff>
          <xdr:row>34</xdr:row>
          <xdr:rowOff>352425</xdr:rowOff>
        </xdr:to>
        <xdr:sp macro="" textlink="">
          <xdr:nvSpPr>
            <xdr:cNvPr id="63640" name="Button 1176" hidden="1">
              <a:extLst>
                <a:ext uri="{63B3BB69-23CF-44E3-9099-C40C66FF867C}">
                  <a14:compatExt spid="_x0000_s63640"/>
                </a:ext>
                <a:ext uri="{FF2B5EF4-FFF2-40B4-BE49-F238E27FC236}">
                  <a16:creationId xmlns:a16="http://schemas.microsoft.com/office/drawing/2014/main" id="{00000000-0008-0000-0700-000098F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Redraw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457200</xdr:colOff>
          <xdr:row>61</xdr:row>
          <xdr:rowOff>85725</xdr:rowOff>
        </xdr:from>
        <xdr:to>
          <xdr:col>4</xdr:col>
          <xdr:colOff>781050</xdr:colOff>
          <xdr:row>62</xdr:row>
          <xdr:rowOff>171450</xdr:rowOff>
        </xdr:to>
        <xdr:sp macro="" textlink="">
          <xdr:nvSpPr>
            <xdr:cNvPr id="63642" name="Button 1178" hidden="1">
              <a:extLst>
                <a:ext uri="{63B3BB69-23CF-44E3-9099-C40C66FF867C}">
                  <a14:compatExt spid="_x0000_s63642"/>
                </a:ext>
                <a:ext uri="{FF2B5EF4-FFF2-40B4-BE49-F238E27FC236}">
                  <a16:creationId xmlns:a16="http://schemas.microsoft.com/office/drawing/2014/main" id="{00000000-0008-0000-0700-00009AF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Redraw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457200</xdr:colOff>
          <xdr:row>61</xdr:row>
          <xdr:rowOff>85725</xdr:rowOff>
        </xdr:from>
        <xdr:to>
          <xdr:col>6</xdr:col>
          <xdr:colOff>781050</xdr:colOff>
          <xdr:row>62</xdr:row>
          <xdr:rowOff>171450</xdr:rowOff>
        </xdr:to>
        <xdr:sp macro="" textlink="">
          <xdr:nvSpPr>
            <xdr:cNvPr id="63644" name="Button 1180" hidden="1">
              <a:extLst>
                <a:ext uri="{63B3BB69-23CF-44E3-9099-C40C66FF867C}">
                  <a14:compatExt spid="_x0000_s63644"/>
                </a:ext>
                <a:ext uri="{FF2B5EF4-FFF2-40B4-BE49-F238E27FC236}">
                  <a16:creationId xmlns:a16="http://schemas.microsoft.com/office/drawing/2014/main" id="{00000000-0008-0000-0700-00009CF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Redraw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61</xdr:row>
          <xdr:rowOff>85725</xdr:rowOff>
        </xdr:from>
        <xdr:to>
          <xdr:col>8</xdr:col>
          <xdr:colOff>781050</xdr:colOff>
          <xdr:row>62</xdr:row>
          <xdr:rowOff>171450</xdr:rowOff>
        </xdr:to>
        <xdr:sp macro="" textlink="">
          <xdr:nvSpPr>
            <xdr:cNvPr id="63645" name="Button 1181" hidden="1">
              <a:extLst>
                <a:ext uri="{63B3BB69-23CF-44E3-9099-C40C66FF867C}">
                  <a14:compatExt spid="_x0000_s63645"/>
                </a:ext>
                <a:ext uri="{FF2B5EF4-FFF2-40B4-BE49-F238E27FC236}">
                  <a16:creationId xmlns:a16="http://schemas.microsoft.com/office/drawing/2014/main" id="{00000000-0008-0000-0700-00009DF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Redraw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533400</xdr:colOff>
          <xdr:row>35</xdr:row>
          <xdr:rowOff>9525</xdr:rowOff>
        </xdr:from>
        <xdr:to>
          <xdr:col>10</xdr:col>
          <xdr:colOff>809625</xdr:colOff>
          <xdr:row>36</xdr:row>
          <xdr:rowOff>47625</xdr:rowOff>
        </xdr:to>
        <xdr:sp macro="" textlink="">
          <xdr:nvSpPr>
            <xdr:cNvPr id="63646" name="Button 1182" hidden="1">
              <a:extLst>
                <a:ext uri="{63B3BB69-23CF-44E3-9099-C40C66FF867C}">
                  <a14:compatExt spid="_x0000_s63646"/>
                </a:ext>
                <a:ext uri="{FF2B5EF4-FFF2-40B4-BE49-F238E27FC236}">
                  <a16:creationId xmlns:a16="http://schemas.microsoft.com/office/drawing/2014/main" id="{00000000-0008-0000-0700-00009EF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600" b="0" i="0" u="none" strike="noStrike" baseline="0">
                  <a:solidFill>
                    <a:srgbClr val="000000"/>
                  </a:solidFill>
                  <a:latin typeface="Maiandra GD"/>
                </a:rPr>
                <a:t>Replace</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0</xdr:col>
      <xdr:colOff>42333</xdr:colOff>
      <xdr:row>0</xdr:row>
      <xdr:rowOff>64560</xdr:rowOff>
    </xdr:from>
    <xdr:to>
      <xdr:col>3</xdr:col>
      <xdr:colOff>331787</xdr:colOff>
      <xdr:row>5</xdr:row>
      <xdr:rowOff>102143</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5508" y="67735"/>
          <a:ext cx="5555192" cy="942458"/>
        </a:xfrm>
        <a:prstGeom prst="rect">
          <a:avLst/>
        </a:prstGeom>
      </xdr:spPr>
    </xdr:pic>
    <xdr:clientData/>
  </xdr:twoCellAnchor>
  <mc:AlternateContent xmlns:mc="http://schemas.openxmlformats.org/markup-compatibility/2006">
    <mc:Choice xmlns:a14="http://schemas.microsoft.com/office/drawing/2010/main" Requires="a14">
      <xdr:oneCellAnchor>
        <xdr:from>
          <xdr:col>2</xdr:col>
          <xdr:colOff>139701</xdr:colOff>
          <xdr:row>10</xdr:row>
          <xdr:rowOff>56092</xdr:rowOff>
        </xdr:from>
        <xdr:ext cx="2338917" cy="4095750"/>
        <xdr:pic>
          <xdr:nvPicPr>
            <xdr:cNvPr id="3" name="Picture 2">
              <a:extLst>
                <a:ext uri="{FF2B5EF4-FFF2-40B4-BE49-F238E27FC236}">
                  <a16:creationId xmlns:a16="http://schemas.microsoft.com/office/drawing/2014/main" id="{00000000-0008-0000-0800-000003000000}"/>
                </a:ext>
              </a:extLst>
            </xdr:cNvPr>
            <xdr:cNvPicPr>
              <a:picLocks noChangeAspect="1"/>
              <a:extLst>
                <a:ext uri="{84589F7E-364E-4C9E-8A38-B11213B215E9}">
                  <a14:cameraTool cellRange="CurtainFall" spid="_x0000_s59567"/>
                </a:ext>
              </a:extLst>
            </xdr:cNvPicPr>
          </xdr:nvPicPr>
          <xdr:blipFill>
            <a:blip xmlns:r="http://schemas.openxmlformats.org/officeDocument/2006/relationships" r:embed="rId2"/>
            <a:srcRect/>
            <a:stretch>
              <a:fillRect/>
            </a:stretch>
          </xdr:blipFill>
          <xdr:spPr>
            <a:xfrm>
              <a:off x="752476" y="25325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139701</xdr:colOff>
          <xdr:row>10</xdr:row>
          <xdr:rowOff>56092</xdr:rowOff>
        </xdr:from>
        <xdr:ext cx="2338917" cy="4095750"/>
        <xdr:pic>
          <xdr:nvPicPr>
            <xdr:cNvPr id="5" name="Picture 4">
              <a:extLst>
                <a:ext uri="{FF2B5EF4-FFF2-40B4-BE49-F238E27FC236}">
                  <a16:creationId xmlns:a16="http://schemas.microsoft.com/office/drawing/2014/main" id="{00000000-0008-0000-0800-000005000000}"/>
                </a:ext>
              </a:extLst>
            </xdr:cNvPr>
            <xdr:cNvPicPr>
              <a:picLocks noChangeAspect="1"/>
              <a:extLst>
                <a:ext uri="{84589F7E-364E-4C9E-8A38-B11213B215E9}">
                  <a14:cameraTool cellRange="CurtainRise" spid="_x0000_s59568"/>
                </a:ext>
              </a:extLst>
            </xdr:cNvPicPr>
          </xdr:nvPicPr>
          <xdr:blipFill>
            <a:blip xmlns:r="http://schemas.openxmlformats.org/officeDocument/2006/relationships" r:embed="rId2"/>
            <a:srcRect/>
            <a:stretch>
              <a:fillRect/>
            </a:stretch>
          </xdr:blipFill>
          <xdr:spPr>
            <a:xfrm>
              <a:off x="6048376" y="2532592"/>
              <a:ext cx="2338917" cy="4095750"/>
            </a:xfrm>
            <a:prstGeom prst="rect">
              <a:avLst/>
            </a:prstGeom>
          </xdr:spPr>
        </xdr:pic>
        <xdr:clientData/>
      </xdr:oneCellAnchor>
    </mc:Choice>
    <mc:Fallback/>
  </mc:AlternateContent>
  <mc:AlternateContent xmlns:mc="http://schemas.openxmlformats.org/markup-compatibility/2006">
    <mc:Choice xmlns:a14="http://schemas.microsoft.com/office/drawing/2010/main" Requires="a14">
      <xdr:twoCellAnchor>
        <xdr:from>
          <xdr:col>4</xdr:col>
          <xdr:colOff>923925</xdr:colOff>
          <xdr:row>33</xdr:row>
          <xdr:rowOff>142875</xdr:rowOff>
        </xdr:from>
        <xdr:to>
          <xdr:col>4</xdr:col>
          <xdr:colOff>2562225</xdr:colOff>
          <xdr:row>34</xdr:row>
          <xdr:rowOff>171450</xdr:rowOff>
        </xdr:to>
        <xdr:sp macro="" textlink="">
          <xdr:nvSpPr>
            <xdr:cNvPr id="59394" name="Button 2" hidden="1">
              <a:extLst>
                <a:ext uri="{63B3BB69-23CF-44E3-9099-C40C66FF867C}">
                  <a14:compatExt spid="_x0000_s59394"/>
                </a:ext>
                <a:ext uri="{FF2B5EF4-FFF2-40B4-BE49-F238E27FC236}">
                  <a16:creationId xmlns:a16="http://schemas.microsoft.com/office/drawing/2014/main" id="{00000000-0008-0000-0800-000002E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904875</xdr:colOff>
          <xdr:row>33</xdr:row>
          <xdr:rowOff>142875</xdr:rowOff>
        </xdr:from>
        <xdr:to>
          <xdr:col>7</xdr:col>
          <xdr:colOff>2552700</xdr:colOff>
          <xdr:row>34</xdr:row>
          <xdr:rowOff>161925</xdr:rowOff>
        </xdr:to>
        <xdr:sp macro="" textlink="">
          <xdr:nvSpPr>
            <xdr:cNvPr id="59396" name="Button 4" hidden="1">
              <a:extLst>
                <a:ext uri="{63B3BB69-23CF-44E3-9099-C40C66FF867C}">
                  <a14:compatExt spid="_x0000_s59396"/>
                </a:ext>
                <a:ext uri="{FF2B5EF4-FFF2-40B4-BE49-F238E27FC236}">
                  <a16:creationId xmlns:a16="http://schemas.microsoft.com/office/drawing/2014/main" id="{00000000-0008-0000-0800-000004E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Maiandra GD"/>
                </a:rPr>
                <a:t>Replace Card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1857375</xdr:colOff>
          <xdr:row>2</xdr:row>
          <xdr:rowOff>0</xdr:rowOff>
        </xdr:from>
        <xdr:to>
          <xdr:col>6</xdr:col>
          <xdr:colOff>304800</xdr:colOff>
          <xdr:row>5</xdr:row>
          <xdr:rowOff>38100</xdr:rowOff>
        </xdr:to>
        <xdr:sp macro="" textlink="">
          <xdr:nvSpPr>
            <xdr:cNvPr id="59406" name="Button 14" hidden="1">
              <a:extLst>
                <a:ext uri="{63B3BB69-23CF-44E3-9099-C40C66FF867C}">
                  <a14:compatExt spid="_x0000_s59406"/>
                </a:ext>
                <a:ext uri="{FF2B5EF4-FFF2-40B4-BE49-F238E27FC236}">
                  <a16:creationId xmlns:a16="http://schemas.microsoft.com/office/drawing/2014/main" id="{00000000-0008-0000-0800-00000EE80000}"/>
                </a:ext>
              </a:extLst>
            </xdr:cNvPr>
            <xdr:cNvSpPr/>
          </xdr:nvSpPr>
          <xdr:spPr bwMode="auto">
            <a:xfrm>
              <a:off x="0" y="0"/>
              <a:ext cx="0" cy="0"/>
            </a:xfrm>
            <a:prstGeom prst="rect">
              <a:avLst/>
            </a:prstGeom>
            <a:noFill/>
            <a:ln w="9525">
              <a:miter lim="800000"/>
              <a:headEnd/>
              <a:tailEnd/>
            </a:ln>
          </xdr:spPr>
          <xdr:txBody>
            <a:bodyPr vertOverflow="clip" wrap="square" lIns="64008" tIns="50292" rIns="64008" bIns="50292" anchor="ctr" upright="1"/>
            <a:lstStyle/>
            <a:p>
              <a:pPr algn="ctr" rtl="0">
                <a:defRPr sz="1000"/>
              </a:pPr>
              <a:r>
                <a:rPr lang="en-US" sz="2800" b="0" i="0" u="none" strike="noStrike" baseline="0">
                  <a:solidFill>
                    <a:srgbClr val="000000"/>
                  </a:solidFill>
                  <a:latin typeface="Maiandra GD"/>
                </a:rPr>
                <a:t>Draw Cards</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1316</xdr:rowOff>
    </xdr:from>
    <xdr:to>
      <xdr:col>1</xdr:col>
      <xdr:colOff>5318120</xdr:colOff>
      <xdr:row>5</xdr:row>
      <xdr:rowOff>172810</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1316"/>
          <a:ext cx="6299195" cy="1076369"/>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285750</xdr:colOff>
          <xdr:row>1</xdr:row>
          <xdr:rowOff>171450</xdr:rowOff>
        </xdr:from>
        <xdr:to>
          <xdr:col>3</xdr:col>
          <xdr:colOff>3219450</xdr:colOff>
          <xdr:row>6</xdr:row>
          <xdr:rowOff>9525</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900-000002980000}"/>
                </a:ext>
              </a:extLst>
            </xdr:cNvPr>
            <xdr:cNvSpPr/>
          </xdr:nvSpPr>
          <xdr:spPr bwMode="auto">
            <a:xfrm>
              <a:off x="0" y="0"/>
              <a:ext cx="0" cy="0"/>
            </a:xfrm>
            <a:prstGeom prst="rect">
              <a:avLst/>
            </a:prstGeom>
            <a:noFill/>
            <a:ln w="9525">
              <a:miter lim="800000"/>
              <a:headEnd/>
              <a:tailEnd/>
            </a:ln>
          </xdr:spPr>
          <xdr:txBody>
            <a:bodyPr vertOverflow="clip" wrap="square" lIns="73152" tIns="59436" rIns="73152" bIns="59436" anchor="ctr" upright="1"/>
            <a:lstStyle/>
            <a:p>
              <a:pPr algn="ctr" rtl="0">
                <a:defRPr sz="1000"/>
              </a:pPr>
              <a:r>
                <a:rPr lang="en-US" sz="3600" b="0" i="0" u="none" strike="noStrike" baseline="0">
                  <a:solidFill>
                    <a:srgbClr val="000000"/>
                  </a:solidFill>
                  <a:latin typeface="Maiandra GD"/>
                </a:rPr>
                <a:t>RESET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3</xdr:col>
      <xdr:colOff>34925</xdr:colOff>
      <xdr:row>4</xdr:row>
      <xdr:rowOff>41274</xdr:rowOff>
    </xdr:from>
    <xdr:to>
      <xdr:col>3</xdr:col>
      <xdr:colOff>2235200</xdr:colOff>
      <xdr:row>4</xdr:row>
      <xdr:rowOff>4057014</xdr:rowOff>
    </xdr:to>
    <xdr:pic>
      <xdr:nvPicPr>
        <xdr:cNvPr id="3" name="Picture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60675" y="581024"/>
          <a:ext cx="2286000" cy="4015740"/>
        </a:xfrm>
        <a:prstGeom prst="rect">
          <a:avLst/>
        </a:prstGeom>
      </xdr:spPr>
    </xdr:pic>
    <xdr:clientData/>
  </xdr:twoCellAnchor>
  <xdr:oneCellAnchor>
    <xdr:from>
      <xdr:col>3</xdr:col>
      <xdr:colOff>35829</xdr:colOff>
      <xdr:row>5</xdr:row>
      <xdr:rowOff>41274</xdr:rowOff>
    </xdr:from>
    <xdr:ext cx="2286000" cy="4015740"/>
    <xdr:pic>
      <xdr:nvPicPr>
        <xdr:cNvPr id="4" name="Picture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2893329" y="4708524"/>
          <a:ext cx="2286000" cy="4015740"/>
        </a:xfrm>
        <a:prstGeom prst="rect">
          <a:avLst/>
        </a:prstGeom>
      </xdr:spPr>
    </xdr:pic>
    <xdr:clientData/>
  </xdr:oneCellAnchor>
  <xdr:oneCellAnchor>
    <xdr:from>
      <xdr:col>3</xdr:col>
      <xdr:colOff>35829</xdr:colOff>
      <xdr:row>6</xdr:row>
      <xdr:rowOff>41274</xdr:rowOff>
    </xdr:from>
    <xdr:ext cx="2286000" cy="4015740"/>
    <xdr:pic>
      <xdr:nvPicPr>
        <xdr:cNvPr id="5" name="Picture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2893329" y="9471024"/>
          <a:ext cx="2286000" cy="4015740"/>
        </a:xfrm>
        <a:prstGeom prst="rect">
          <a:avLst/>
        </a:prstGeom>
      </xdr:spPr>
    </xdr:pic>
    <xdr:clientData/>
  </xdr:oneCellAnchor>
  <xdr:oneCellAnchor>
    <xdr:from>
      <xdr:col>3</xdr:col>
      <xdr:colOff>35829</xdr:colOff>
      <xdr:row>7</xdr:row>
      <xdr:rowOff>41274</xdr:rowOff>
    </xdr:from>
    <xdr:ext cx="2286000" cy="4015740"/>
    <xdr:pic>
      <xdr:nvPicPr>
        <xdr:cNvPr id="6" name="Picture 5">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xdr:blipFill>
      <xdr:spPr>
        <a:xfrm>
          <a:off x="2893329" y="14233524"/>
          <a:ext cx="2286000" cy="4015740"/>
        </a:xfrm>
        <a:prstGeom prst="rect">
          <a:avLst/>
        </a:prstGeom>
      </xdr:spPr>
    </xdr:pic>
    <xdr:clientData/>
  </xdr:oneCellAnchor>
  <xdr:oneCellAnchor>
    <xdr:from>
      <xdr:col>3</xdr:col>
      <xdr:colOff>35829</xdr:colOff>
      <xdr:row>8</xdr:row>
      <xdr:rowOff>41274</xdr:rowOff>
    </xdr:from>
    <xdr:ext cx="2286000" cy="4015740"/>
    <xdr:pic>
      <xdr:nvPicPr>
        <xdr:cNvPr id="7" name="Picture 6">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xdr:blipFill>
      <xdr:spPr>
        <a:xfrm>
          <a:off x="2893329" y="18996024"/>
          <a:ext cx="2286000" cy="4015740"/>
        </a:xfrm>
        <a:prstGeom prst="rect">
          <a:avLst/>
        </a:prstGeom>
      </xdr:spPr>
    </xdr:pic>
    <xdr:clientData/>
  </xdr:oneCellAnchor>
  <xdr:oneCellAnchor>
    <xdr:from>
      <xdr:col>3</xdr:col>
      <xdr:colOff>35829</xdr:colOff>
      <xdr:row>9</xdr:row>
      <xdr:rowOff>41274</xdr:rowOff>
    </xdr:from>
    <xdr:ext cx="2286000" cy="4015740"/>
    <xdr:pic>
      <xdr:nvPicPr>
        <xdr:cNvPr id="8" name="Picture 7">
          <a:extLst>
            <a:ext uri="{FF2B5EF4-FFF2-40B4-BE49-F238E27FC236}">
              <a16:creationId xmlns:a16="http://schemas.microsoft.com/office/drawing/2014/main" id="{00000000-0008-0000-0B00-000008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xdr:blipFill>
      <xdr:spPr>
        <a:xfrm>
          <a:off x="2893329" y="23758524"/>
          <a:ext cx="2286000" cy="4015740"/>
        </a:xfrm>
        <a:prstGeom prst="rect">
          <a:avLst/>
        </a:prstGeom>
      </xdr:spPr>
    </xdr:pic>
    <xdr:clientData/>
  </xdr:oneCellAnchor>
  <xdr:oneCellAnchor>
    <xdr:from>
      <xdr:col>3</xdr:col>
      <xdr:colOff>35829</xdr:colOff>
      <xdr:row>10</xdr:row>
      <xdr:rowOff>41274</xdr:rowOff>
    </xdr:from>
    <xdr:ext cx="2286000" cy="4015740"/>
    <xdr:pic>
      <xdr:nvPicPr>
        <xdr:cNvPr id="9" name="Picture 8">
          <a:extLst>
            <a:ext uri="{FF2B5EF4-FFF2-40B4-BE49-F238E27FC236}">
              <a16:creationId xmlns:a16="http://schemas.microsoft.com/office/drawing/2014/main" id="{00000000-0008-0000-0B00-00000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2893329" y="28521024"/>
          <a:ext cx="2286000" cy="4015740"/>
        </a:xfrm>
        <a:prstGeom prst="rect">
          <a:avLst/>
        </a:prstGeom>
      </xdr:spPr>
    </xdr:pic>
    <xdr:clientData/>
  </xdr:oneCellAnchor>
  <xdr:oneCellAnchor>
    <xdr:from>
      <xdr:col>3</xdr:col>
      <xdr:colOff>35829</xdr:colOff>
      <xdr:row>11</xdr:row>
      <xdr:rowOff>41274</xdr:rowOff>
    </xdr:from>
    <xdr:ext cx="2286000" cy="4015740"/>
    <xdr:pic>
      <xdr:nvPicPr>
        <xdr:cNvPr id="10" name="Picture 9">
          <a:extLst>
            <a:ext uri="{FF2B5EF4-FFF2-40B4-BE49-F238E27FC236}">
              <a16:creationId xmlns:a16="http://schemas.microsoft.com/office/drawing/2014/main" id="{00000000-0008-0000-0B00-00000A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xdr:blipFill>
      <xdr:spPr>
        <a:xfrm>
          <a:off x="2893329" y="33283524"/>
          <a:ext cx="2286000" cy="4015740"/>
        </a:xfrm>
        <a:prstGeom prst="rect">
          <a:avLst/>
        </a:prstGeom>
      </xdr:spPr>
    </xdr:pic>
    <xdr:clientData/>
  </xdr:oneCellAnchor>
  <xdr:oneCellAnchor>
    <xdr:from>
      <xdr:col>3</xdr:col>
      <xdr:colOff>35829</xdr:colOff>
      <xdr:row>12</xdr:row>
      <xdr:rowOff>41274</xdr:rowOff>
    </xdr:from>
    <xdr:ext cx="2286000" cy="4015740"/>
    <xdr:pic>
      <xdr:nvPicPr>
        <xdr:cNvPr id="11" name="Picture 10">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xdr:blipFill>
      <xdr:spPr>
        <a:xfrm>
          <a:off x="2893329" y="38046024"/>
          <a:ext cx="2286000" cy="4015740"/>
        </a:xfrm>
        <a:prstGeom prst="rect">
          <a:avLst/>
        </a:prstGeom>
      </xdr:spPr>
    </xdr:pic>
    <xdr:clientData/>
  </xdr:oneCellAnchor>
  <xdr:oneCellAnchor>
    <xdr:from>
      <xdr:col>3</xdr:col>
      <xdr:colOff>35829</xdr:colOff>
      <xdr:row>13</xdr:row>
      <xdr:rowOff>41274</xdr:rowOff>
    </xdr:from>
    <xdr:ext cx="2286000" cy="4015740"/>
    <xdr:pic>
      <xdr:nvPicPr>
        <xdr:cNvPr id="12" name="Picture 11">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xdr:blipFill>
      <xdr:spPr>
        <a:xfrm>
          <a:off x="2893329" y="42808524"/>
          <a:ext cx="2286000" cy="4015740"/>
        </a:xfrm>
        <a:prstGeom prst="rect">
          <a:avLst/>
        </a:prstGeom>
      </xdr:spPr>
    </xdr:pic>
    <xdr:clientData/>
  </xdr:oneCellAnchor>
  <xdr:oneCellAnchor>
    <xdr:from>
      <xdr:col>3</xdr:col>
      <xdr:colOff>35829</xdr:colOff>
      <xdr:row>14</xdr:row>
      <xdr:rowOff>41274</xdr:rowOff>
    </xdr:from>
    <xdr:ext cx="2286000" cy="4015740"/>
    <xdr:pic>
      <xdr:nvPicPr>
        <xdr:cNvPr id="13" name="Picture 12">
          <a:extLst>
            <a:ext uri="{FF2B5EF4-FFF2-40B4-BE49-F238E27FC236}">
              <a16:creationId xmlns:a16="http://schemas.microsoft.com/office/drawing/2014/main" id="{00000000-0008-0000-0B00-00000D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2893329" y="47571024"/>
          <a:ext cx="2286000" cy="4015740"/>
        </a:xfrm>
        <a:prstGeom prst="rect">
          <a:avLst/>
        </a:prstGeom>
      </xdr:spPr>
    </xdr:pic>
    <xdr:clientData/>
  </xdr:oneCellAnchor>
  <xdr:oneCellAnchor>
    <xdr:from>
      <xdr:col>3</xdr:col>
      <xdr:colOff>35829</xdr:colOff>
      <xdr:row>15</xdr:row>
      <xdr:rowOff>41274</xdr:rowOff>
    </xdr:from>
    <xdr:ext cx="2286000" cy="4015740"/>
    <xdr:pic>
      <xdr:nvPicPr>
        <xdr:cNvPr id="14" name="Picture 13">
          <a:extLst>
            <a:ext uri="{FF2B5EF4-FFF2-40B4-BE49-F238E27FC236}">
              <a16:creationId xmlns:a16="http://schemas.microsoft.com/office/drawing/2014/main" id="{00000000-0008-0000-0B00-00000E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xdr:blipFill>
      <xdr:spPr>
        <a:xfrm>
          <a:off x="2893329" y="52333524"/>
          <a:ext cx="2286000" cy="4015740"/>
        </a:xfrm>
        <a:prstGeom prst="rect">
          <a:avLst/>
        </a:prstGeom>
      </xdr:spPr>
    </xdr:pic>
    <xdr:clientData/>
  </xdr:oneCellAnchor>
  <xdr:oneCellAnchor>
    <xdr:from>
      <xdr:col>3</xdr:col>
      <xdr:colOff>35829</xdr:colOff>
      <xdr:row>16</xdr:row>
      <xdr:rowOff>41274</xdr:rowOff>
    </xdr:from>
    <xdr:ext cx="2286000" cy="4015740"/>
    <xdr:pic>
      <xdr:nvPicPr>
        <xdr:cNvPr id="15" name="Picture 14">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xdr:blipFill>
      <xdr:spPr>
        <a:xfrm>
          <a:off x="2893329" y="57096024"/>
          <a:ext cx="2286000" cy="4015740"/>
        </a:xfrm>
        <a:prstGeom prst="rect">
          <a:avLst/>
        </a:prstGeom>
      </xdr:spPr>
    </xdr:pic>
    <xdr:clientData/>
  </xdr:oneCellAnchor>
  <xdr:oneCellAnchor>
    <xdr:from>
      <xdr:col>3</xdr:col>
      <xdr:colOff>35829</xdr:colOff>
      <xdr:row>17</xdr:row>
      <xdr:rowOff>41274</xdr:rowOff>
    </xdr:from>
    <xdr:ext cx="2286000" cy="4015740"/>
    <xdr:pic>
      <xdr:nvPicPr>
        <xdr:cNvPr id="16" name="Picture 15">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xdr:blipFill>
      <xdr:spPr>
        <a:xfrm>
          <a:off x="2893329" y="61858524"/>
          <a:ext cx="2286000" cy="4015740"/>
        </a:xfrm>
        <a:prstGeom prst="rect">
          <a:avLst/>
        </a:prstGeom>
      </xdr:spPr>
    </xdr:pic>
    <xdr:clientData/>
  </xdr:oneCellAnchor>
  <xdr:oneCellAnchor>
    <xdr:from>
      <xdr:col>3</xdr:col>
      <xdr:colOff>35829</xdr:colOff>
      <xdr:row>18</xdr:row>
      <xdr:rowOff>41274</xdr:rowOff>
    </xdr:from>
    <xdr:ext cx="2286000" cy="4015740"/>
    <xdr:pic>
      <xdr:nvPicPr>
        <xdr:cNvPr id="17" name="Picture 16">
          <a:extLst>
            <a:ext uri="{FF2B5EF4-FFF2-40B4-BE49-F238E27FC236}">
              <a16:creationId xmlns:a16="http://schemas.microsoft.com/office/drawing/2014/main" id="{00000000-0008-0000-0B00-000011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xdr:blipFill>
      <xdr:spPr>
        <a:xfrm>
          <a:off x="2893329" y="66621024"/>
          <a:ext cx="2286000" cy="4015740"/>
        </a:xfrm>
        <a:prstGeom prst="rect">
          <a:avLst/>
        </a:prstGeom>
      </xdr:spPr>
    </xdr:pic>
    <xdr:clientData/>
  </xdr:oneCellAnchor>
  <xdr:oneCellAnchor>
    <xdr:from>
      <xdr:col>3</xdr:col>
      <xdr:colOff>35829</xdr:colOff>
      <xdr:row>19</xdr:row>
      <xdr:rowOff>41274</xdr:rowOff>
    </xdr:from>
    <xdr:ext cx="2286000" cy="4015740"/>
    <xdr:pic>
      <xdr:nvPicPr>
        <xdr:cNvPr id="18" name="Picture 17">
          <a:extLst>
            <a:ext uri="{FF2B5EF4-FFF2-40B4-BE49-F238E27FC236}">
              <a16:creationId xmlns:a16="http://schemas.microsoft.com/office/drawing/2014/main" id="{00000000-0008-0000-0B00-000012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893329" y="71383524"/>
          <a:ext cx="2286000" cy="4015740"/>
        </a:xfrm>
        <a:prstGeom prst="rect">
          <a:avLst/>
        </a:prstGeom>
      </xdr:spPr>
    </xdr:pic>
    <xdr:clientData/>
  </xdr:oneCellAnchor>
  <xdr:oneCellAnchor>
    <xdr:from>
      <xdr:col>3</xdr:col>
      <xdr:colOff>35829</xdr:colOff>
      <xdr:row>20</xdr:row>
      <xdr:rowOff>41274</xdr:rowOff>
    </xdr:from>
    <xdr:ext cx="2286000" cy="4015740"/>
    <xdr:pic>
      <xdr:nvPicPr>
        <xdr:cNvPr id="19" name="Picture 18">
          <a:extLst>
            <a:ext uri="{FF2B5EF4-FFF2-40B4-BE49-F238E27FC236}">
              <a16:creationId xmlns:a16="http://schemas.microsoft.com/office/drawing/2014/main" id="{00000000-0008-0000-0B00-000013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2893329" y="76146024"/>
          <a:ext cx="2286000" cy="4015740"/>
        </a:xfrm>
        <a:prstGeom prst="rect">
          <a:avLst/>
        </a:prstGeom>
      </xdr:spPr>
    </xdr:pic>
    <xdr:clientData/>
  </xdr:oneCellAnchor>
  <xdr:oneCellAnchor>
    <xdr:from>
      <xdr:col>3</xdr:col>
      <xdr:colOff>35829</xdr:colOff>
      <xdr:row>21</xdr:row>
      <xdr:rowOff>41274</xdr:rowOff>
    </xdr:from>
    <xdr:ext cx="2286000" cy="4015740"/>
    <xdr:pic>
      <xdr:nvPicPr>
        <xdr:cNvPr id="20" name="Picture 19">
          <a:extLst>
            <a:ext uri="{FF2B5EF4-FFF2-40B4-BE49-F238E27FC236}">
              <a16:creationId xmlns:a16="http://schemas.microsoft.com/office/drawing/2014/main" id="{00000000-0008-0000-0B00-000014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2893329" y="80908524"/>
          <a:ext cx="2286000" cy="4015740"/>
        </a:xfrm>
        <a:prstGeom prst="rect">
          <a:avLst/>
        </a:prstGeom>
      </xdr:spPr>
    </xdr:pic>
    <xdr:clientData/>
  </xdr:oneCellAnchor>
  <xdr:oneCellAnchor>
    <xdr:from>
      <xdr:col>3</xdr:col>
      <xdr:colOff>35829</xdr:colOff>
      <xdr:row>22</xdr:row>
      <xdr:rowOff>41274</xdr:rowOff>
    </xdr:from>
    <xdr:ext cx="2286000" cy="4015740"/>
    <xdr:pic>
      <xdr:nvPicPr>
        <xdr:cNvPr id="21" name="Picture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2893329" y="85671024"/>
          <a:ext cx="2286000" cy="4015740"/>
        </a:xfrm>
        <a:prstGeom prst="rect">
          <a:avLst/>
        </a:prstGeom>
      </xdr:spPr>
    </xdr:pic>
    <xdr:clientData/>
  </xdr:oneCellAnchor>
  <xdr:oneCellAnchor>
    <xdr:from>
      <xdr:col>3</xdr:col>
      <xdr:colOff>35829</xdr:colOff>
      <xdr:row>23</xdr:row>
      <xdr:rowOff>41274</xdr:rowOff>
    </xdr:from>
    <xdr:ext cx="2286000" cy="4015740"/>
    <xdr:pic>
      <xdr:nvPicPr>
        <xdr:cNvPr id="22" name="Picture 21">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xdr:blipFill>
      <xdr:spPr>
        <a:xfrm>
          <a:off x="2893329" y="90433524"/>
          <a:ext cx="2286000" cy="4015740"/>
        </a:xfrm>
        <a:prstGeom prst="rect">
          <a:avLst/>
        </a:prstGeom>
      </xdr:spPr>
    </xdr:pic>
    <xdr:clientData/>
  </xdr:oneCellAnchor>
  <xdr:oneCellAnchor>
    <xdr:from>
      <xdr:col>3</xdr:col>
      <xdr:colOff>35829</xdr:colOff>
      <xdr:row>24</xdr:row>
      <xdr:rowOff>41274</xdr:rowOff>
    </xdr:from>
    <xdr:ext cx="2286000" cy="4015740"/>
    <xdr:pic>
      <xdr:nvPicPr>
        <xdr:cNvPr id="23" name="Picture 22">
          <a:extLst>
            <a:ext uri="{FF2B5EF4-FFF2-40B4-BE49-F238E27FC236}">
              <a16:creationId xmlns:a16="http://schemas.microsoft.com/office/drawing/2014/main" id="{00000000-0008-0000-0B00-00001700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xdr:blipFill>
      <xdr:spPr>
        <a:xfrm>
          <a:off x="2893329" y="95196024"/>
          <a:ext cx="2286000" cy="4015740"/>
        </a:xfrm>
        <a:prstGeom prst="rect">
          <a:avLst/>
        </a:prstGeom>
      </xdr:spPr>
    </xdr:pic>
    <xdr:clientData/>
  </xdr:oneCellAnchor>
  <xdr:oneCellAnchor>
    <xdr:from>
      <xdr:col>3</xdr:col>
      <xdr:colOff>35829</xdr:colOff>
      <xdr:row>25</xdr:row>
      <xdr:rowOff>41274</xdr:rowOff>
    </xdr:from>
    <xdr:ext cx="2286000" cy="4015740"/>
    <xdr:pic>
      <xdr:nvPicPr>
        <xdr:cNvPr id="24" name="Picture 23">
          <a:extLst>
            <a:ext uri="{FF2B5EF4-FFF2-40B4-BE49-F238E27FC236}">
              <a16:creationId xmlns:a16="http://schemas.microsoft.com/office/drawing/2014/main" id="{00000000-0008-0000-0B00-000018000000}"/>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xdr:blipFill>
      <xdr:spPr>
        <a:xfrm>
          <a:off x="2893329" y="99958524"/>
          <a:ext cx="2286000" cy="4015740"/>
        </a:xfrm>
        <a:prstGeom prst="rect">
          <a:avLst/>
        </a:prstGeom>
      </xdr:spPr>
    </xdr:pic>
    <xdr:clientData/>
  </xdr:oneCellAnchor>
  <xdr:oneCellAnchor>
    <xdr:from>
      <xdr:col>3</xdr:col>
      <xdr:colOff>35829</xdr:colOff>
      <xdr:row>26</xdr:row>
      <xdr:rowOff>41274</xdr:rowOff>
    </xdr:from>
    <xdr:ext cx="2286000" cy="4015740"/>
    <xdr:pic>
      <xdr:nvPicPr>
        <xdr:cNvPr id="25" name="Picture 24">
          <a:extLst>
            <a:ext uri="{FF2B5EF4-FFF2-40B4-BE49-F238E27FC236}">
              <a16:creationId xmlns:a16="http://schemas.microsoft.com/office/drawing/2014/main" id="{00000000-0008-0000-0B00-000019000000}"/>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xdr:blipFill>
      <xdr:spPr>
        <a:xfrm>
          <a:off x="2893329" y="104721024"/>
          <a:ext cx="2286000" cy="4015740"/>
        </a:xfrm>
        <a:prstGeom prst="rect">
          <a:avLst/>
        </a:prstGeom>
      </xdr:spPr>
    </xdr:pic>
    <xdr:clientData/>
  </xdr:oneCellAnchor>
  <xdr:oneCellAnchor>
    <xdr:from>
      <xdr:col>3</xdr:col>
      <xdr:colOff>35829</xdr:colOff>
      <xdr:row>27</xdr:row>
      <xdr:rowOff>41274</xdr:rowOff>
    </xdr:from>
    <xdr:ext cx="2286000" cy="4015740"/>
    <xdr:pic>
      <xdr:nvPicPr>
        <xdr:cNvPr id="26" name="Picture 25">
          <a:extLst>
            <a:ext uri="{FF2B5EF4-FFF2-40B4-BE49-F238E27FC236}">
              <a16:creationId xmlns:a16="http://schemas.microsoft.com/office/drawing/2014/main" id="{00000000-0008-0000-0B00-00001A000000}"/>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xdr:blipFill>
      <xdr:spPr>
        <a:xfrm>
          <a:off x="2893329" y="109483524"/>
          <a:ext cx="2286000" cy="4015740"/>
        </a:xfrm>
        <a:prstGeom prst="rect">
          <a:avLst/>
        </a:prstGeom>
      </xdr:spPr>
    </xdr:pic>
    <xdr:clientData/>
  </xdr:oneCellAnchor>
  <xdr:oneCellAnchor>
    <xdr:from>
      <xdr:col>3</xdr:col>
      <xdr:colOff>35829</xdr:colOff>
      <xdr:row>28</xdr:row>
      <xdr:rowOff>41274</xdr:rowOff>
    </xdr:from>
    <xdr:ext cx="2286000" cy="4015740"/>
    <xdr:pic>
      <xdr:nvPicPr>
        <xdr:cNvPr id="27" name="Picture 26">
          <a:extLst>
            <a:ext uri="{FF2B5EF4-FFF2-40B4-BE49-F238E27FC236}">
              <a16:creationId xmlns:a16="http://schemas.microsoft.com/office/drawing/2014/main" id="{00000000-0008-0000-0B00-00001B00000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xdr:blipFill>
      <xdr:spPr>
        <a:xfrm>
          <a:off x="2893329" y="114246024"/>
          <a:ext cx="2286000" cy="4015740"/>
        </a:xfrm>
        <a:prstGeom prst="rect">
          <a:avLst/>
        </a:prstGeom>
      </xdr:spPr>
    </xdr:pic>
    <xdr:clientData/>
  </xdr:oneCellAnchor>
  <xdr:oneCellAnchor>
    <xdr:from>
      <xdr:col>3</xdr:col>
      <xdr:colOff>35829</xdr:colOff>
      <xdr:row>29</xdr:row>
      <xdr:rowOff>41274</xdr:rowOff>
    </xdr:from>
    <xdr:ext cx="2286000" cy="4015740"/>
    <xdr:pic>
      <xdr:nvPicPr>
        <xdr:cNvPr id="28" name="Picture 27">
          <a:extLst>
            <a:ext uri="{FF2B5EF4-FFF2-40B4-BE49-F238E27FC236}">
              <a16:creationId xmlns:a16="http://schemas.microsoft.com/office/drawing/2014/main" id="{00000000-0008-0000-0B00-00001C0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xdr:blipFill>
      <xdr:spPr>
        <a:xfrm>
          <a:off x="2893329" y="119008524"/>
          <a:ext cx="2286000" cy="4015740"/>
        </a:xfrm>
        <a:prstGeom prst="rect">
          <a:avLst/>
        </a:prstGeom>
      </xdr:spPr>
    </xdr:pic>
    <xdr:clientData/>
  </xdr:oneCellAnchor>
  <xdr:oneCellAnchor>
    <xdr:from>
      <xdr:col>3</xdr:col>
      <xdr:colOff>35829</xdr:colOff>
      <xdr:row>30</xdr:row>
      <xdr:rowOff>41274</xdr:rowOff>
    </xdr:from>
    <xdr:ext cx="2286000" cy="4015740"/>
    <xdr:pic>
      <xdr:nvPicPr>
        <xdr:cNvPr id="29" name="Picture 28">
          <a:extLst>
            <a:ext uri="{FF2B5EF4-FFF2-40B4-BE49-F238E27FC236}">
              <a16:creationId xmlns:a16="http://schemas.microsoft.com/office/drawing/2014/main" id="{00000000-0008-0000-0B00-00001D000000}"/>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xdr:blipFill>
      <xdr:spPr>
        <a:xfrm>
          <a:off x="2893329" y="123771024"/>
          <a:ext cx="2286000" cy="4015740"/>
        </a:xfrm>
        <a:prstGeom prst="rect">
          <a:avLst/>
        </a:prstGeom>
      </xdr:spPr>
    </xdr:pic>
    <xdr:clientData/>
  </xdr:oneCellAnchor>
  <xdr:oneCellAnchor>
    <xdr:from>
      <xdr:col>3</xdr:col>
      <xdr:colOff>35829</xdr:colOff>
      <xdr:row>31</xdr:row>
      <xdr:rowOff>41274</xdr:rowOff>
    </xdr:from>
    <xdr:ext cx="2286000" cy="4015740"/>
    <xdr:pic>
      <xdr:nvPicPr>
        <xdr:cNvPr id="30" name="Picture 29">
          <a:extLst>
            <a:ext uri="{FF2B5EF4-FFF2-40B4-BE49-F238E27FC236}">
              <a16:creationId xmlns:a16="http://schemas.microsoft.com/office/drawing/2014/main" id="{00000000-0008-0000-0B00-00001E0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xdr:blipFill>
      <xdr:spPr>
        <a:xfrm>
          <a:off x="2893329" y="128533524"/>
          <a:ext cx="2286000" cy="4015740"/>
        </a:xfrm>
        <a:prstGeom prst="rect">
          <a:avLst/>
        </a:prstGeom>
      </xdr:spPr>
    </xdr:pic>
    <xdr:clientData/>
  </xdr:oneCellAnchor>
  <xdr:oneCellAnchor>
    <xdr:from>
      <xdr:col>3</xdr:col>
      <xdr:colOff>35829</xdr:colOff>
      <xdr:row>32</xdr:row>
      <xdr:rowOff>41274</xdr:rowOff>
    </xdr:from>
    <xdr:ext cx="2286000" cy="4015740"/>
    <xdr:pic>
      <xdr:nvPicPr>
        <xdr:cNvPr id="31" name="Picture 30">
          <a:extLst>
            <a:ext uri="{FF2B5EF4-FFF2-40B4-BE49-F238E27FC236}">
              <a16:creationId xmlns:a16="http://schemas.microsoft.com/office/drawing/2014/main" id="{00000000-0008-0000-0B00-00001F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xdr:blipFill>
      <xdr:spPr>
        <a:xfrm>
          <a:off x="2893329" y="133296024"/>
          <a:ext cx="2286000" cy="4015740"/>
        </a:xfrm>
        <a:prstGeom prst="rect">
          <a:avLst/>
        </a:prstGeom>
      </xdr:spPr>
    </xdr:pic>
    <xdr:clientData/>
  </xdr:oneCellAnchor>
  <xdr:oneCellAnchor>
    <xdr:from>
      <xdr:col>3</xdr:col>
      <xdr:colOff>35829</xdr:colOff>
      <xdr:row>33</xdr:row>
      <xdr:rowOff>41274</xdr:rowOff>
    </xdr:from>
    <xdr:ext cx="2286000" cy="4015740"/>
    <xdr:pic>
      <xdr:nvPicPr>
        <xdr:cNvPr id="32" name="Picture 31">
          <a:extLst>
            <a:ext uri="{FF2B5EF4-FFF2-40B4-BE49-F238E27FC236}">
              <a16:creationId xmlns:a16="http://schemas.microsoft.com/office/drawing/2014/main" id="{00000000-0008-0000-0B00-000020000000}"/>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xdr:blipFill>
      <xdr:spPr>
        <a:xfrm>
          <a:off x="2893329" y="138058524"/>
          <a:ext cx="2286000" cy="4015740"/>
        </a:xfrm>
        <a:prstGeom prst="rect">
          <a:avLst/>
        </a:prstGeom>
      </xdr:spPr>
    </xdr:pic>
    <xdr:clientData/>
  </xdr:oneCellAnchor>
  <xdr:oneCellAnchor>
    <xdr:from>
      <xdr:col>3</xdr:col>
      <xdr:colOff>35829</xdr:colOff>
      <xdr:row>34</xdr:row>
      <xdr:rowOff>41274</xdr:rowOff>
    </xdr:from>
    <xdr:ext cx="2286000" cy="4015740"/>
    <xdr:pic>
      <xdr:nvPicPr>
        <xdr:cNvPr id="33" name="Picture 32">
          <a:extLst>
            <a:ext uri="{FF2B5EF4-FFF2-40B4-BE49-F238E27FC236}">
              <a16:creationId xmlns:a16="http://schemas.microsoft.com/office/drawing/2014/main" id="{00000000-0008-0000-0B00-000021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xdr:blipFill>
      <xdr:spPr>
        <a:xfrm>
          <a:off x="2893329" y="142821024"/>
          <a:ext cx="2286000" cy="4015740"/>
        </a:xfrm>
        <a:prstGeom prst="rect">
          <a:avLst/>
        </a:prstGeom>
      </xdr:spPr>
    </xdr:pic>
    <xdr:clientData/>
  </xdr:oneCellAnchor>
  <xdr:oneCellAnchor>
    <xdr:from>
      <xdr:col>3</xdr:col>
      <xdr:colOff>35829</xdr:colOff>
      <xdr:row>35</xdr:row>
      <xdr:rowOff>41274</xdr:rowOff>
    </xdr:from>
    <xdr:ext cx="2286000" cy="4015740"/>
    <xdr:pic>
      <xdr:nvPicPr>
        <xdr:cNvPr id="34" name="Picture 33">
          <a:extLst>
            <a:ext uri="{FF2B5EF4-FFF2-40B4-BE49-F238E27FC236}">
              <a16:creationId xmlns:a16="http://schemas.microsoft.com/office/drawing/2014/main" id="{00000000-0008-0000-0B00-000022000000}"/>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xdr:blipFill>
      <xdr:spPr>
        <a:xfrm>
          <a:off x="2893329" y="147583524"/>
          <a:ext cx="2286000" cy="4015740"/>
        </a:xfrm>
        <a:prstGeom prst="rect">
          <a:avLst/>
        </a:prstGeom>
      </xdr:spPr>
    </xdr:pic>
    <xdr:clientData/>
  </xdr:oneCellAnchor>
  <xdr:oneCellAnchor>
    <xdr:from>
      <xdr:col>3</xdr:col>
      <xdr:colOff>35829</xdr:colOff>
      <xdr:row>36</xdr:row>
      <xdr:rowOff>41274</xdr:rowOff>
    </xdr:from>
    <xdr:ext cx="2286000" cy="4015740"/>
    <xdr:pic>
      <xdr:nvPicPr>
        <xdr:cNvPr id="35" name="Picture 34">
          <a:extLst>
            <a:ext uri="{FF2B5EF4-FFF2-40B4-BE49-F238E27FC236}">
              <a16:creationId xmlns:a16="http://schemas.microsoft.com/office/drawing/2014/main" id="{00000000-0008-0000-0B00-000023000000}"/>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xdr:blipFill>
      <xdr:spPr>
        <a:xfrm>
          <a:off x="2893329" y="152346024"/>
          <a:ext cx="2286000" cy="4015740"/>
        </a:xfrm>
        <a:prstGeom prst="rect">
          <a:avLst/>
        </a:prstGeom>
      </xdr:spPr>
    </xdr:pic>
    <xdr:clientData/>
  </xdr:oneCellAnchor>
  <xdr:oneCellAnchor>
    <xdr:from>
      <xdr:col>3</xdr:col>
      <xdr:colOff>35829</xdr:colOff>
      <xdr:row>37</xdr:row>
      <xdr:rowOff>41274</xdr:rowOff>
    </xdr:from>
    <xdr:ext cx="2286000" cy="4015740"/>
    <xdr:pic>
      <xdr:nvPicPr>
        <xdr:cNvPr id="36" name="Picture 35">
          <a:extLst>
            <a:ext uri="{FF2B5EF4-FFF2-40B4-BE49-F238E27FC236}">
              <a16:creationId xmlns:a16="http://schemas.microsoft.com/office/drawing/2014/main" id="{00000000-0008-0000-0B00-000024000000}"/>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xdr:blipFill>
      <xdr:spPr>
        <a:xfrm>
          <a:off x="2893329" y="157108524"/>
          <a:ext cx="2286000" cy="4015740"/>
        </a:xfrm>
        <a:prstGeom prst="rect">
          <a:avLst/>
        </a:prstGeom>
      </xdr:spPr>
    </xdr:pic>
    <xdr:clientData/>
  </xdr:oneCellAnchor>
  <xdr:oneCellAnchor>
    <xdr:from>
      <xdr:col>3</xdr:col>
      <xdr:colOff>35829</xdr:colOff>
      <xdr:row>38</xdr:row>
      <xdr:rowOff>41274</xdr:rowOff>
    </xdr:from>
    <xdr:ext cx="2286000" cy="4015740"/>
    <xdr:pic>
      <xdr:nvPicPr>
        <xdr:cNvPr id="37" name="Picture 36">
          <a:extLst>
            <a:ext uri="{FF2B5EF4-FFF2-40B4-BE49-F238E27FC236}">
              <a16:creationId xmlns:a16="http://schemas.microsoft.com/office/drawing/2014/main" id="{00000000-0008-0000-0B00-000025000000}"/>
            </a:ext>
          </a:extLst>
        </xdr:cNvPr>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xdr:blipFill>
      <xdr:spPr>
        <a:xfrm>
          <a:off x="2893329" y="161871024"/>
          <a:ext cx="2286000" cy="4015740"/>
        </a:xfrm>
        <a:prstGeom prst="rect">
          <a:avLst/>
        </a:prstGeom>
      </xdr:spPr>
    </xdr:pic>
    <xdr:clientData/>
  </xdr:oneCellAnchor>
  <xdr:oneCellAnchor>
    <xdr:from>
      <xdr:col>3</xdr:col>
      <xdr:colOff>35829</xdr:colOff>
      <xdr:row>39</xdr:row>
      <xdr:rowOff>41274</xdr:rowOff>
    </xdr:from>
    <xdr:ext cx="2286000" cy="4015740"/>
    <xdr:pic>
      <xdr:nvPicPr>
        <xdr:cNvPr id="38" name="Picture 37">
          <a:extLst>
            <a:ext uri="{FF2B5EF4-FFF2-40B4-BE49-F238E27FC236}">
              <a16:creationId xmlns:a16="http://schemas.microsoft.com/office/drawing/2014/main" id="{00000000-0008-0000-0B00-000026000000}"/>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xdr:blipFill>
      <xdr:spPr>
        <a:xfrm>
          <a:off x="2893329" y="166633524"/>
          <a:ext cx="2286000" cy="4015740"/>
        </a:xfrm>
        <a:prstGeom prst="rect">
          <a:avLst/>
        </a:prstGeom>
      </xdr:spPr>
    </xdr:pic>
    <xdr:clientData/>
  </xdr:oneCellAnchor>
  <xdr:oneCellAnchor>
    <xdr:from>
      <xdr:col>3</xdr:col>
      <xdr:colOff>35829</xdr:colOff>
      <xdr:row>40</xdr:row>
      <xdr:rowOff>41274</xdr:rowOff>
    </xdr:from>
    <xdr:ext cx="2286000" cy="4015740"/>
    <xdr:pic>
      <xdr:nvPicPr>
        <xdr:cNvPr id="39" name="Picture 38">
          <a:extLst>
            <a:ext uri="{FF2B5EF4-FFF2-40B4-BE49-F238E27FC236}">
              <a16:creationId xmlns:a16="http://schemas.microsoft.com/office/drawing/2014/main" id="{00000000-0008-0000-0B00-000027000000}"/>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xdr:blipFill>
      <xdr:spPr>
        <a:xfrm>
          <a:off x="2893329" y="171396024"/>
          <a:ext cx="2286000" cy="4015740"/>
        </a:xfrm>
        <a:prstGeom prst="rect">
          <a:avLst/>
        </a:prstGeom>
      </xdr:spPr>
    </xdr:pic>
    <xdr:clientData/>
  </xdr:oneCellAnchor>
  <xdr:oneCellAnchor>
    <xdr:from>
      <xdr:col>3</xdr:col>
      <xdr:colOff>35829</xdr:colOff>
      <xdr:row>41</xdr:row>
      <xdr:rowOff>41274</xdr:rowOff>
    </xdr:from>
    <xdr:ext cx="2286000" cy="4015740"/>
    <xdr:pic>
      <xdr:nvPicPr>
        <xdr:cNvPr id="40" name="Picture 39">
          <a:extLst>
            <a:ext uri="{FF2B5EF4-FFF2-40B4-BE49-F238E27FC236}">
              <a16:creationId xmlns:a16="http://schemas.microsoft.com/office/drawing/2014/main" id="{00000000-0008-0000-0B00-000028000000}"/>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xdr:blipFill>
      <xdr:spPr>
        <a:xfrm>
          <a:off x="2893329" y="176158524"/>
          <a:ext cx="2286000" cy="4015740"/>
        </a:xfrm>
        <a:prstGeom prst="rect">
          <a:avLst/>
        </a:prstGeom>
      </xdr:spPr>
    </xdr:pic>
    <xdr:clientData/>
  </xdr:oneCellAnchor>
  <xdr:oneCellAnchor>
    <xdr:from>
      <xdr:col>3</xdr:col>
      <xdr:colOff>35829</xdr:colOff>
      <xdr:row>42</xdr:row>
      <xdr:rowOff>41274</xdr:rowOff>
    </xdr:from>
    <xdr:ext cx="2286000" cy="4015740"/>
    <xdr:pic>
      <xdr:nvPicPr>
        <xdr:cNvPr id="41" name="Picture 40">
          <a:extLst>
            <a:ext uri="{FF2B5EF4-FFF2-40B4-BE49-F238E27FC236}">
              <a16:creationId xmlns:a16="http://schemas.microsoft.com/office/drawing/2014/main" id="{00000000-0008-0000-0B00-000029000000}"/>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xdr:blipFill>
      <xdr:spPr>
        <a:xfrm>
          <a:off x="2893329" y="180921024"/>
          <a:ext cx="2286000" cy="4015740"/>
        </a:xfrm>
        <a:prstGeom prst="rect">
          <a:avLst/>
        </a:prstGeom>
      </xdr:spPr>
    </xdr:pic>
    <xdr:clientData/>
  </xdr:oneCellAnchor>
  <xdr:oneCellAnchor>
    <xdr:from>
      <xdr:col>3</xdr:col>
      <xdr:colOff>35829</xdr:colOff>
      <xdr:row>43</xdr:row>
      <xdr:rowOff>41274</xdr:rowOff>
    </xdr:from>
    <xdr:ext cx="2286000" cy="4015740"/>
    <xdr:pic>
      <xdr:nvPicPr>
        <xdr:cNvPr id="42" name="Picture 41">
          <a:extLst>
            <a:ext uri="{FF2B5EF4-FFF2-40B4-BE49-F238E27FC236}">
              <a16:creationId xmlns:a16="http://schemas.microsoft.com/office/drawing/2014/main" id="{00000000-0008-0000-0B00-00002A000000}"/>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xdr:blipFill>
      <xdr:spPr>
        <a:xfrm>
          <a:off x="2893329" y="185683524"/>
          <a:ext cx="2286000" cy="4015740"/>
        </a:xfrm>
        <a:prstGeom prst="rect">
          <a:avLst/>
        </a:prstGeom>
      </xdr:spPr>
    </xdr:pic>
    <xdr:clientData/>
  </xdr:oneCellAnchor>
  <xdr:oneCellAnchor>
    <xdr:from>
      <xdr:col>3</xdr:col>
      <xdr:colOff>35829</xdr:colOff>
      <xdr:row>44</xdr:row>
      <xdr:rowOff>41274</xdr:rowOff>
    </xdr:from>
    <xdr:ext cx="2286000" cy="4015740"/>
    <xdr:pic>
      <xdr:nvPicPr>
        <xdr:cNvPr id="43" name="Picture 42">
          <a:extLst>
            <a:ext uri="{FF2B5EF4-FFF2-40B4-BE49-F238E27FC236}">
              <a16:creationId xmlns:a16="http://schemas.microsoft.com/office/drawing/2014/main" id="{00000000-0008-0000-0B00-00002B00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xdr:blipFill>
      <xdr:spPr>
        <a:xfrm>
          <a:off x="2893329" y="190446024"/>
          <a:ext cx="2286000" cy="4015740"/>
        </a:xfrm>
        <a:prstGeom prst="rect">
          <a:avLst/>
        </a:prstGeom>
      </xdr:spPr>
    </xdr:pic>
    <xdr:clientData/>
  </xdr:oneCellAnchor>
  <xdr:oneCellAnchor>
    <xdr:from>
      <xdr:col>3</xdr:col>
      <xdr:colOff>35829</xdr:colOff>
      <xdr:row>45</xdr:row>
      <xdr:rowOff>41274</xdr:rowOff>
    </xdr:from>
    <xdr:ext cx="2286000" cy="4015740"/>
    <xdr:pic>
      <xdr:nvPicPr>
        <xdr:cNvPr id="44" name="Picture 43">
          <a:extLst>
            <a:ext uri="{FF2B5EF4-FFF2-40B4-BE49-F238E27FC236}">
              <a16:creationId xmlns:a16="http://schemas.microsoft.com/office/drawing/2014/main" id="{00000000-0008-0000-0B00-00002C000000}"/>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xdr:blipFill>
      <xdr:spPr>
        <a:xfrm>
          <a:off x="2893329" y="195208524"/>
          <a:ext cx="2286000" cy="4015740"/>
        </a:xfrm>
        <a:prstGeom prst="rect">
          <a:avLst/>
        </a:prstGeom>
      </xdr:spPr>
    </xdr:pic>
    <xdr:clientData/>
  </xdr:oneCellAnchor>
  <xdr:oneCellAnchor>
    <xdr:from>
      <xdr:col>3</xdr:col>
      <xdr:colOff>35829</xdr:colOff>
      <xdr:row>46</xdr:row>
      <xdr:rowOff>41274</xdr:rowOff>
    </xdr:from>
    <xdr:ext cx="2286000" cy="4015740"/>
    <xdr:pic>
      <xdr:nvPicPr>
        <xdr:cNvPr id="45" name="Picture 44">
          <a:extLst>
            <a:ext uri="{FF2B5EF4-FFF2-40B4-BE49-F238E27FC236}">
              <a16:creationId xmlns:a16="http://schemas.microsoft.com/office/drawing/2014/main" id="{00000000-0008-0000-0B00-00002D000000}"/>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xdr:blipFill>
      <xdr:spPr>
        <a:xfrm>
          <a:off x="2893329" y="199971024"/>
          <a:ext cx="2286000" cy="4015740"/>
        </a:xfrm>
        <a:prstGeom prst="rect">
          <a:avLst/>
        </a:prstGeom>
      </xdr:spPr>
    </xdr:pic>
    <xdr:clientData/>
  </xdr:oneCellAnchor>
  <xdr:oneCellAnchor>
    <xdr:from>
      <xdr:col>3</xdr:col>
      <xdr:colOff>35829</xdr:colOff>
      <xdr:row>47</xdr:row>
      <xdr:rowOff>41274</xdr:rowOff>
    </xdr:from>
    <xdr:ext cx="2286000" cy="4015740"/>
    <xdr:pic>
      <xdr:nvPicPr>
        <xdr:cNvPr id="46" name="Picture 45">
          <a:extLst>
            <a:ext uri="{FF2B5EF4-FFF2-40B4-BE49-F238E27FC236}">
              <a16:creationId xmlns:a16="http://schemas.microsoft.com/office/drawing/2014/main" id="{00000000-0008-0000-0B00-00002E000000}"/>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xdr:blipFill>
      <xdr:spPr>
        <a:xfrm>
          <a:off x="2893329" y="204733524"/>
          <a:ext cx="2286000" cy="4015740"/>
        </a:xfrm>
        <a:prstGeom prst="rect">
          <a:avLst/>
        </a:prstGeom>
      </xdr:spPr>
    </xdr:pic>
    <xdr:clientData/>
  </xdr:oneCellAnchor>
  <xdr:oneCellAnchor>
    <xdr:from>
      <xdr:col>3</xdr:col>
      <xdr:colOff>35829</xdr:colOff>
      <xdr:row>48</xdr:row>
      <xdr:rowOff>41274</xdr:rowOff>
    </xdr:from>
    <xdr:ext cx="2286000" cy="4015740"/>
    <xdr:pic>
      <xdr:nvPicPr>
        <xdr:cNvPr id="47" name="Picture 46">
          <a:extLst>
            <a:ext uri="{FF2B5EF4-FFF2-40B4-BE49-F238E27FC236}">
              <a16:creationId xmlns:a16="http://schemas.microsoft.com/office/drawing/2014/main" id="{00000000-0008-0000-0B00-00002F00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xdr:blipFill>
      <xdr:spPr>
        <a:xfrm>
          <a:off x="2893329" y="209496024"/>
          <a:ext cx="2286000" cy="4015740"/>
        </a:xfrm>
        <a:prstGeom prst="rect">
          <a:avLst/>
        </a:prstGeom>
      </xdr:spPr>
    </xdr:pic>
    <xdr:clientData/>
  </xdr:oneCellAnchor>
  <xdr:oneCellAnchor>
    <xdr:from>
      <xdr:col>3</xdr:col>
      <xdr:colOff>35829</xdr:colOff>
      <xdr:row>49</xdr:row>
      <xdr:rowOff>41274</xdr:rowOff>
    </xdr:from>
    <xdr:ext cx="2286000" cy="4015740"/>
    <xdr:pic>
      <xdr:nvPicPr>
        <xdr:cNvPr id="48" name="Picture 47">
          <a:extLst>
            <a:ext uri="{FF2B5EF4-FFF2-40B4-BE49-F238E27FC236}">
              <a16:creationId xmlns:a16="http://schemas.microsoft.com/office/drawing/2014/main" id="{00000000-0008-0000-0B00-000030000000}"/>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xdr:blipFill>
      <xdr:spPr>
        <a:xfrm>
          <a:off x="2893329" y="214258524"/>
          <a:ext cx="2286000" cy="4015740"/>
        </a:xfrm>
        <a:prstGeom prst="rect">
          <a:avLst/>
        </a:prstGeom>
      </xdr:spPr>
    </xdr:pic>
    <xdr:clientData/>
  </xdr:oneCellAnchor>
  <xdr:oneCellAnchor>
    <xdr:from>
      <xdr:col>3</xdr:col>
      <xdr:colOff>35829</xdr:colOff>
      <xdr:row>50</xdr:row>
      <xdr:rowOff>41274</xdr:rowOff>
    </xdr:from>
    <xdr:ext cx="2286000" cy="4015740"/>
    <xdr:pic>
      <xdr:nvPicPr>
        <xdr:cNvPr id="49" name="Picture 48">
          <a:extLst>
            <a:ext uri="{FF2B5EF4-FFF2-40B4-BE49-F238E27FC236}">
              <a16:creationId xmlns:a16="http://schemas.microsoft.com/office/drawing/2014/main" id="{00000000-0008-0000-0B00-000031000000}"/>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xdr:blipFill>
      <xdr:spPr>
        <a:xfrm>
          <a:off x="2893329" y="219021024"/>
          <a:ext cx="2286000" cy="4015740"/>
        </a:xfrm>
        <a:prstGeom prst="rect">
          <a:avLst/>
        </a:prstGeom>
      </xdr:spPr>
    </xdr:pic>
    <xdr:clientData/>
  </xdr:oneCellAnchor>
  <xdr:oneCellAnchor>
    <xdr:from>
      <xdr:col>3</xdr:col>
      <xdr:colOff>35829</xdr:colOff>
      <xdr:row>51</xdr:row>
      <xdr:rowOff>41274</xdr:rowOff>
    </xdr:from>
    <xdr:ext cx="2286000" cy="4015740"/>
    <xdr:pic>
      <xdr:nvPicPr>
        <xdr:cNvPr id="50" name="Picture 49">
          <a:extLst>
            <a:ext uri="{FF2B5EF4-FFF2-40B4-BE49-F238E27FC236}">
              <a16:creationId xmlns:a16="http://schemas.microsoft.com/office/drawing/2014/main" id="{00000000-0008-0000-0B00-00003200000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xdr:blipFill>
      <xdr:spPr>
        <a:xfrm>
          <a:off x="2893329" y="223783524"/>
          <a:ext cx="2286000" cy="4015740"/>
        </a:xfrm>
        <a:prstGeom prst="rect">
          <a:avLst/>
        </a:prstGeom>
      </xdr:spPr>
    </xdr:pic>
    <xdr:clientData/>
  </xdr:oneCellAnchor>
  <xdr:oneCellAnchor>
    <xdr:from>
      <xdr:col>3</xdr:col>
      <xdr:colOff>35829</xdr:colOff>
      <xdr:row>52</xdr:row>
      <xdr:rowOff>41274</xdr:rowOff>
    </xdr:from>
    <xdr:ext cx="2286000" cy="4015740"/>
    <xdr:pic>
      <xdr:nvPicPr>
        <xdr:cNvPr id="51" name="Picture 50">
          <a:extLst>
            <a:ext uri="{FF2B5EF4-FFF2-40B4-BE49-F238E27FC236}">
              <a16:creationId xmlns:a16="http://schemas.microsoft.com/office/drawing/2014/main" id="{00000000-0008-0000-0B00-000033000000}"/>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xdr:blipFill>
      <xdr:spPr>
        <a:xfrm>
          <a:off x="2893329" y="228546024"/>
          <a:ext cx="2286000" cy="4015740"/>
        </a:xfrm>
        <a:prstGeom prst="rect">
          <a:avLst/>
        </a:prstGeom>
      </xdr:spPr>
    </xdr:pic>
    <xdr:clientData/>
  </xdr:oneCellAnchor>
  <xdr:oneCellAnchor>
    <xdr:from>
      <xdr:col>3</xdr:col>
      <xdr:colOff>35829</xdr:colOff>
      <xdr:row>53</xdr:row>
      <xdr:rowOff>41274</xdr:rowOff>
    </xdr:from>
    <xdr:ext cx="2286000" cy="4015740"/>
    <xdr:pic>
      <xdr:nvPicPr>
        <xdr:cNvPr id="52" name="Picture 51">
          <a:extLst>
            <a:ext uri="{FF2B5EF4-FFF2-40B4-BE49-F238E27FC236}">
              <a16:creationId xmlns:a16="http://schemas.microsoft.com/office/drawing/2014/main" id="{00000000-0008-0000-0B00-000034000000}"/>
            </a:ext>
          </a:extLst>
        </xdr:cNvPr>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xdr:blipFill>
      <xdr:spPr>
        <a:xfrm>
          <a:off x="2893329" y="233308524"/>
          <a:ext cx="2286000" cy="4015740"/>
        </a:xfrm>
        <a:prstGeom prst="rect">
          <a:avLst/>
        </a:prstGeom>
      </xdr:spPr>
    </xdr:pic>
    <xdr:clientData/>
  </xdr:oneCellAnchor>
  <xdr:oneCellAnchor>
    <xdr:from>
      <xdr:col>3</xdr:col>
      <xdr:colOff>35829</xdr:colOff>
      <xdr:row>54</xdr:row>
      <xdr:rowOff>41274</xdr:rowOff>
    </xdr:from>
    <xdr:ext cx="2286000" cy="4015740"/>
    <xdr:pic>
      <xdr:nvPicPr>
        <xdr:cNvPr id="53" name="Picture 52">
          <a:extLst>
            <a:ext uri="{FF2B5EF4-FFF2-40B4-BE49-F238E27FC236}">
              <a16:creationId xmlns:a16="http://schemas.microsoft.com/office/drawing/2014/main" id="{00000000-0008-0000-0B00-000035000000}"/>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xdr:blipFill>
      <xdr:spPr>
        <a:xfrm>
          <a:off x="2893329" y="238071024"/>
          <a:ext cx="2286000" cy="4015740"/>
        </a:xfrm>
        <a:prstGeom prst="rect">
          <a:avLst/>
        </a:prstGeom>
      </xdr:spPr>
    </xdr:pic>
    <xdr:clientData/>
  </xdr:oneCellAnchor>
  <xdr:oneCellAnchor>
    <xdr:from>
      <xdr:col>3</xdr:col>
      <xdr:colOff>35829</xdr:colOff>
      <xdr:row>55</xdr:row>
      <xdr:rowOff>41274</xdr:rowOff>
    </xdr:from>
    <xdr:ext cx="2286000" cy="4015740"/>
    <xdr:pic>
      <xdr:nvPicPr>
        <xdr:cNvPr id="54" name="Picture 53">
          <a:extLst>
            <a:ext uri="{FF2B5EF4-FFF2-40B4-BE49-F238E27FC236}">
              <a16:creationId xmlns:a16="http://schemas.microsoft.com/office/drawing/2014/main" id="{00000000-0008-0000-0B00-00003600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xdr:blipFill>
      <xdr:spPr>
        <a:xfrm>
          <a:off x="2893329" y="242833524"/>
          <a:ext cx="2286000" cy="4015740"/>
        </a:xfrm>
        <a:prstGeom prst="rect">
          <a:avLst/>
        </a:prstGeom>
      </xdr:spPr>
    </xdr:pic>
    <xdr:clientData/>
  </xdr:oneCellAnchor>
  <xdr:oneCellAnchor>
    <xdr:from>
      <xdr:col>3</xdr:col>
      <xdr:colOff>35829</xdr:colOff>
      <xdr:row>56</xdr:row>
      <xdr:rowOff>41274</xdr:rowOff>
    </xdr:from>
    <xdr:ext cx="2286000" cy="4015740"/>
    <xdr:pic>
      <xdr:nvPicPr>
        <xdr:cNvPr id="55" name="Picture 54">
          <a:extLst>
            <a:ext uri="{FF2B5EF4-FFF2-40B4-BE49-F238E27FC236}">
              <a16:creationId xmlns:a16="http://schemas.microsoft.com/office/drawing/2014/main" id="{00000000-0008-0000-0B00-00003700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xdr:blipFill>
      <xdr:spPr>
        <a:xfrm>
          <a:off x="2893329" y="247596024"/>
          <a:ext cx="2286000" cy="4015740"/>
        </a:xfrm>
        <a:prstGeom prst="rect">
          <a:avLst/>
        </a:prstGeom>
      </xdr:spPr>
    </xdr:pic>
    <xdr:clientData/>
  </xdr:oneCellAnchor>
  <xdr:oneCellAnchor>
    <xdr:from>
      <xdr:col>3</xdr:col>
      <xdr:colOff>35829</xdr:colOff>
      <xdr:row>57</xdr:row>
      <xdr:rowOff>41274</xdr:rowOff>
    </xdr:from>
    <xdr:ext cx="2286000" cy="4015740"/>
    <xdr:pic>
      <xdr:nvPicPr>
        <xdr:cNvPr id="56" name="Picture 55">
          <a:extLst>
            <a:ext uri="{FF2B5EF4-FFF2-40B4-BE49-F238E27FC236}">
              <a16:creationId xmlns:a16="http://schemas.microsoft.com/office/drawing/2014/main" id="{00000000-0008-0000-0B00-000038000000}"/>
            </a:ext>
          </a:extLst>
        </xdr:cNvPr>
        <xdr:cNvPicPr>
          <a:picLocks noChangeAspect="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xdr:blipFill>
      <xdr:spPr>
        <a:xfrm>
          <a:off x="2893329" y="252358524"/>
          <a:ext cx="2286000" cy="4015740"/>
        </a:xfrm>
        <a:prstGeom prst="rect">
          <a:avLst/>
        </a:prstGeom>
      </xdr:spPr>
    </xdr:pic>
    <xdr:clientData/>
  </xdr:oneCellAnchor>
  <xdr:oneCellAnchor>
    <xdr:from>
      <xdr:col>3</xdr:col>
      <xdr:colOff>35829</xdr:colOff>
      <xdr:row>58</xdr:row>
      <xdr:rowOff>41274</xdr:rowOff>
    </xdr:from>
    <xdr:ext cx="2286000" cy="4015740"/>
    <xdr:pic>
      <xdr:nvPicPr>
        <xdr:cNvPr id="57" name="Picture 56">
          <a:extLst>
            <a:ext uri="{FF2B5EF4-FFF2-40B4-BE49-F238E27FC236}">
              <a16:creationId xmlns:a16="http://schemas.microsoft.com/office/drawing/2014/main" id="{00000000-0008-0000-0B00-000039000000}"/>
            </a:ext>
          </a:extLst>
        </xdr:cNvPr>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xdr:blipFill>
      <xdr:spPr>
        <a:xfrm>
          <a:off x="2893329" y="257121024"/>
          <a:ext cx="2286000" cy="4015740"/>
        </a:xfrm>
        <a:prstGeom prst="rect">
          <a:avLst/>
        </a:prstGeom>
      </xdr:spPr>
    </xdr:pic>
    <xdr:clientData/>
  </xdr:oneCellAnchor>
  <xdr:oneCellAnchor>
    <xdr:from>
      <xdr:col>3</xdr:col>
      <xdr:colOff>35829</xdr:colOff>
      <xdr:row>59</xdr:row>
      <xdr:rowOff>41274</xdr:rowOff>
    </xdr:from>
    <xdr:ext cx="2286000" cy="4015740"/>
    <xdr:pic>
      <xdr:nvPicPr>
        <xdr:cNvPr id="58" name="Picture 57">
          <a:extLst>
            <a:ext uri="{FF2B5EF4-FFF2-40B4-BE49-F238E27FC236}">
              <a16:creationId xmlns:a16="http://schemas.microsoft.com/office/drawing/2014/main" id="{00000000-0008-0000-0B00-00003A000000}"/>
            </a:ext>
          </a:extLst>
        </xdr:cNvPr>
        <xdr:cNvPicPr>
          <a:picLocks noChangeAspect="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xdr:blipFill>
      <xdr:spPr>
        <a:xfrm>
          <a:off x="2893329" y="261883524"/>
          <a:ext cx="2286000" cy="4015740"/>
        </a:xfrm>
        <a:prstGeom prst="rect">
          <a:avLst/>
        </a:prstGeom>
      </xdr:spPr>
    </xdr:pic>
    <xdr:clientData/>
  </xdr:oneCellAnchor>
  <xdr:oneCellAnchor>
    <xdr:from>
      <xdr:col>3</xdr:col>
      <xdr:colOff>35829</xdr:colOff>
      <xdr:row>60</xdr:row>
      <xdr:rowOff>41274</xdr:rowOff>
    </xdr:from>
    <xdr:ext cx="2286000" cy="4015740"/>
    <xdr:pic>
      <xdr:nvPicPr>
        <xdr:cNvPr id="59" name="Picture 58">
          <a:extLst>
            <a:ext uri="{FF2B5EF4-FFF2-40B4-BE49-F238E27FC236}">
              <a16:creationId xmlns:a16="http://schemas.microsoft.com/office/drawing/2014/main" id="{00000000-0008-0000-0B00-00003B00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xdr:blipFill>
      <xdr:spPr>
        <a:xfrm>
          <a:off x="2893329" y="266646024"/>
          <a:ext cx="2286000" cy="4015740"/>
        </a:xfrm>
        <a:prstGeom prst="rect">
          <a:avLst/>
        </a:prstGeom>
      </xdr:spPr>
    </xdr:pic>
    <xdr:clientData/>
  </xdr:oneCellAnchor>
  <xdr:oneCellAnchor>
    <xdr:from>
      <xdr:col>3</xdr:col>
      <xdr:colOff>35829</xdr:colOff>
      <xdr:row>61</xdr:row>
      <xdr:rowOff>41274</xdr:rowOff>
    </xdr:from>
    <xdr:ext cx="2286000" cy="4015740"/>
    <xdr:pic>
      <xdr:nvPicPr>
        <xdr:cNvPr id="60" name="Picture 59">
          <a:extLst>
            <a:ext uri="{FF2B5EF4-FFF2-40B4-BE49-F238E27FC236}">
              <a16:creationId xmlns:a16="http://schemas.microsoft.com/office/drawing/2014/main" id="{00000000-0008-0000-0B00-00003C000000}"/>
            </a:ext>
          </a:extLst>
        </xdr:cNvPr>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xdr:blipFill>
      <xdr:spPr>
        <a:xfrm>
          <a:off x="2893329" y="271408524"/>
          <a:ext cx="2286000" cy="4015740"/>
        </a:xfrm>
        <a:prstGeom prst="rect">
          <a:avLst/>
        </a:prstGeom>
      </xdr:spPr>
    </xdr:pic>
    <xdr:clientData/>
  </xdr:oneCellAnchor>
  <xdr:oneCellAnchor>
    <xdr:from>
      <xdr:col>3</xdr:col>
      <xdr:colOff>35829</xdr:colOff>
      <xdr:row>62</xdr:row>
      <xdr:rowOff>41274</xdr:rowOff>
    </xdr:from>
    <xdr:ext cx="2286000" cy="4015740"/>
    <xdr:pic>
      <xdr:nvPicPr>
        <xdr:cNvPr id="61" name="Picture 60">
          <a:extLst>
            <a:ext uri="{FF2B5EF4-FFF2-40B4-BE49-F238E27FC236}">
              <a16:creationId xmlns:a16="http://schemas.microsoft.com/office/drawing/2014/main" id="{00000000-0008-0000-0B00-00003D000000}"/>
            </a:ext>
          </a:extLst>
        </xdr:cNvPr>
        <xdr:cNvPicPr>
          <a:picLocks noChangeAspect="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xdr:blipFill>
      <xdr:spPr>
        <a:xfrm>
          <a:off x="2893329" y="276171024"/>
          <a:ext cx="2286000" cy="4015740"/>
        </a:xfrm>
        <a:prstGeom prst="rect">
          <a:avLst/>
        </a:prstGeom>
      </xdr:spPr>
    </xdr:pic>
    <xdr:clientData/>
  </xdr:oneCellAnchor>
  <xdr:oneCellAnchor>
    <xdr:from>
      <xdr:col>3</xdr:col>
      <xdr:colOff>35829</xdr:colOff>
      <xdr:row>63</xdr:row>
      <xdr:rowOff>41274</xdr:rowOff>
    </xdr:from>
    <xdr:ext cx="2286000" cy="4015740"/>
    <xdr:pic>
      <xdr:nvPicPr>
        <xdr:cNvPr id="62" name="Picture 61">
          <a:extLst>
            <a:ext uri="{FF2B5EF4-FFF2-40B4-BE49-F238E27FC236}">
              <a16:creationId xmlns:a16="http://schemas.microsoft.com/office/drawing/2014/main" id="{00000000-0008-0000-0B00-00003E000000}"/>
            </a:ext>
          </a:extLst>
        </xdr:cNvPr>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xdr:blipFill>
      <xdr:spPr>
        <a:xfrm>
          <a:off x="2893329" y="280933524"/>
          <a:ext cx="2286000" cy="4015740"/>
        </a:xfrm>
        <a:prstGeom prst="rect">
          <a:avLst/>
        </a:prstGeom>
      </xdr:spPr>
    </xdr:pic>
    <xdr:clientData/>
  </xdr:oneCellAnchor>
  <xdr:oneCellAnchor>
    <xdr:from>
      <xdr:col>3</xdr:col>
      <xdr:colOff>35829</xdr:colOff>
      <xdr:row>64</xdr:row>
      <xdr:rowOff>41274</xdr:rowOff>
    </xdr:from>
    <xdr:ext cx="2286000" cy="4015740"/>
    <xdr:pic>
      <xdr:nvPicPr>
        <xdr:cNvPr id="63" name="Picture 62">
          <a:extLst>
            <a:ext uri="{FF2B5EF4-FFF2-40B4-BE49-F238E27FC236}">
              <a16:creationId xmlns:a16="http://schemas.microsoft.com/office/drawing/2014/main" id="{00000000-0008-0000-0B00-00003F000000}"/>
            </a:ext>
          </a:extLst>
        </xdr:cNvPr>
        <xdr:cNvPicPr>
          <a:picLocks noChangeAspect="1"/>
        </xdr:cNvPicPr>
      </xdr:nvPicPr>
      <xdr:blipFill>
        <a:blip xmlns:r="http://schemas.openxmlformats.org/officeDocument/2006/relationships" r:embed="rId61">
          <a:extLst>
            <a:ext uri="{28A0092B-C50C-407E-A947-70E740481C1C}">
              <a14:useLocalDpi xmlns:a14="http://schemas.microsoft.com/office/drawing/2010/main" val="0"/>
            </a:ext>
          </a:extLst>
        </a:blip>
        <a:srcRect/>
        <a:stretch/>
      </xdr:blipFill>
      <xdr:spPr>
        <a:xfrm>
          <a:off x="2893329" y="285696024"/>
          <a:ext cx="2286000" cy="4015740"/>
        </a:xfrm>
        <a:prstGeom prst="rect">
          <a:avLst/>
        </a:prstGeom>
      </xdr:spPr>
    </xdr:pic>
    <xdr:clientData/>
  </xdr:oneCellAnchor>
  <xdr:oneCellAnchor>
    <xdr:from>
      <xdr:col>3</xdr:col>
      <xdr:colOff>35829</xdr:colOff>
      <xdr:row>65</xdr:row>
      <xdr:rowOff>41274</xdr:rowOff>
    </xdr:from>
    <xdr:ext cx="2286000" cy="4015740"/>
    <xdr:pic>
      <xdr:nvPicPr>
        <xdr:cNvPr id="64" name="Picture 63">
          <a:extLst>
            <a:ext uri="{FF2B5EF4-FFF2-40B4-BE49-F238E27FC236}">
              <a16:creationId xmlns:a16="http://schemas.microsoft.com/office/drawing/2014/main" id="{00000000-0008-0000-0B00-000040000000}"/>
            </a:ext>
          </a:extLst>
        </xdr:cNvPr>
        <xdr:cNvPicPr>
          <a:picLocks noChangeAspect="1"/>
        </xdr:cNvPicPr>
      </xdr:nvPicPr>
      <xdr:blipFill>
        <a:blip xmlns:r="http://schemas.openxmlformats.org/officeDocument/2006/relationships" r:embed="rId62">
          <a:extLst>
            <a:ext uri="{28A0092B-C50C-407E-A947-70E740481C1C}">
              <a14:useLocalDpi xmlns:a14="http://schemas.microsoft.com/office/drawing/2010/main" val="0"/>
            </a:ext>
          </a:extLst>
        </a:blip>
        <a:srcRect/>
        <a:stretch/>
      </xdr:blipFill>
      <xdr:spPr>
        <a:xfrm>
          <a:off x="2893329" y="290458524"/>
          <a:ext cx="2286000" cy="4015740"/>
        </a:xfrm>
        <a:prstGeom prst="rect">
          <a:avLst/>
        </a:prstGeom>
      </xdr:spPr>
    </xdr:pic>
    <xdr:clientData/>
  </xdr:oneCellAnchor>
  <xdr:oneCellAnchor>
    <xdr:from>
      <xdr:col>3</xdr:col>
      <xdr:colOff>35829</xdr:colOff>
      <xdr:row>66</xdr:row>
      <xdr:rowOff>41274</xdr:rowOff>
    </xdr:from>
    <xdr:ext cx="2286000" cy="4015740"/>
    <xdr:pic>
      <xdr:nvPicPr>
        <xdr:cNvPr id="65" name="Picture 64">
          <a:extLst>
            <a:ext uri="{FF2B5EF4-FFF2-40B4-BE49-F238E27FC236}">
              <a16:creationId xmlns:a16="http://schemas.microsoft.com/office/drawing/2014/main" id="{00000000-0008-0000-0B00-000041000000}"/>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xdr:blipFill>
      <xdr:spPr>
        <a:xfrm>
          <a:off x="2893329" y="295221024"/>
          <a:ext cx="2286000" cy="4015740"/>
        </a:xfrm>
        <a:prstGeom prst="rect">
          <a:avLst/>
        </a:prstGeom>
      </xdr:spPr>
    </xdr:pic>
    <xdr:clientData/>
  </xdr:oneCellAnchor>
  <xdr:oneCellAnchor>
    <xdr:from>
      <xdr:col>3</xdr:col>
      <xdr:colOff>35829</xdr:colOff>
      <xdr:row>67</xdr:row>
      <xdr:rowOff>41274</xdr:rowOff>
    </xdr:from>
    <xdr:ext cx="2286000" cy="4015740"/>
    <xdr:pic>
      <xdr:nvPicPr>
        <xdr:cNvPr id="66" name="Picture 65">
          <a:extLst>
            <a:ext uri="{FF2B5EF4-FFF2-40B4-BE49-F238E27FC236}">
              <a16:creationId xmlns:a16="http://schemas.microsoft.com/office/drawing/2014/main" id="{00000000-0008-0000-0B00-000042000000}"/>
            </a:ext>
          </a:extLst>
        </xdr:cNvPr>
        <xdr:cNvPicPr>
          <a:picLocks noChangeAspect="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xdr:blipFill>
      <xdr:spPr>
        <a:xfrm>
          <a:off x="2893329" y="299983524"/>
          <a:ext cx="2286000" cy="4015740"/>
        </a:xfrm>
        <a:prstGeom prst="rect">
          <a:avLst/>
        </a:prstGeom>
      </xdr:spPr>
    </xdr:pic>
    <xdr:clientData/>
  </xdr:oneCellAnchor>
  <xdr:oneCellAnchor>
    <xdr:from>
      <xdr:col>3</xdr:col>
      <xdr:colOff>35829</xdr:colOff>
      <xdr:row>68</xdr:row>
      <xdr:rowOff>41274</xdr:rowOff>
    </xdr:from>
    <xdr:ext cx="2286000" cy="4015740"/>
    <xdr:pic>
      <xdr:nvPicPr>
        <xdr:cNvPr id="67" name="Picture 66">
          <a:extLst>
            <a:ext uri="{FF2B5EF4-FFF2-40B4-BE49-F238E27FC236}">
              <a16:creationId xmlns:a16="http://schemas.microsoft.com/office/drawing/2014/main" id="{00000000-0008-0000-0B00-000043000000}"/>
            </a:ext>
          </a:extLst>
        </xdr:cNvPr>
        <xdr:cNvPicPr>
          <a:picLocks noChangeAspect="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xdr:blipFill>
      <xdr:spPr>
        <a:xfrm>
          <a:off x="2893329" y="304746024"/>
          <a:ext cx="2286000" cy="4015740"/>
        </a:xfrm>
        <a:prstGeom prst="rect">
          <a:avLst/>
        </a:prstGeom>
      </xdr:spPr>
    </xdr:pic>
    <xdr:clientData/>
  </xdr:oneCellAnchor>
  <xdr:oneCellAnchor>
    <xdr:from>
      <xdr:col>3</xdr:col>
      <xdr:colOff>35829</xdr:colOff>
      <xdr:row>69</xdr:row>
      <xdr:rowOff>41274</xdr:rowOff>
    </xdr:from>
    <xdr:ext cx="2286000" cy="4015740"/>
    <xdr:pic>
      <xdr:nvPicPr>
        <xdr:cNvPr id="68" name="Picture 67">
          <a:extLst>
            <a:ext uri="{FF2B5EF4-FFF2-40B4-BE49-F238E27FC236}">
              <a16:creationId xmlns:a16="http://schemas.microsoft.com/office/drawing/2014/main" id="{00000000-0008-0000-0B00-000044000000}"/>
            </a:ext>
          </a:extLst>
        </xdr:cNvPr>
        <xdr:cNvPicPr>
          <a:picLocks noChangeAspect="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xdr:blipFill>
      <xdr:spPr>
        <a:xfrm>
          <a:off x="2893329" y="309508524"/>
          <a:ext cx="2286000" cy="4015740"/>
        </a:xfrm>
        <a:prstGeom prst="rect">
          <a:avLst/>
        </a:prstGeom>
      </xdr:spPr>
    </xdr:pic>
    <xdr:clientData/>
  </xdr:oneCellAnchor>
  <xdr:oneCellAnchor>
    <xdr:from>
      <xdr:col>3</xdr:col>
      <xdr:colOff>35829</xdr:colOff>
      <xdr:row>70</xdr:row>
      <xdr:rowOff>41274</xdr:rowOff>
    </xdr:from>
    <xdr:ext cx="2286000" cy="4015740"/>
    <xdr:pic>
      <xdr:nvPicPr>
        <xdr:cNvPr id="69" name="Picture 68">
          <a:extLst>
            <a:ext uri="{FF2B5EF4-FFF2-40B4-BE49-F238E27FC236}">
              <a16:creationId xmlns:a16="http://schemas.microsoft.com/office/drawing/2014/main" id="{00000000-0008-0000-0B00-000045000000}"/>
            </a:ext>
          </a:extLst>
        </xdr:cNvPr>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xdr:blipFill>
      <xdr:spPr>
        <a:xfrm>
          <a:off x="2893329" y="314271024"/>
          <a:ext cx="2286000" cy="4015740"/>
        </a:xfrm>
        <a:prstGeom prst="rect">
          <a:avLst/>
        </a:prstGeom>
      </xdr:spPr>
    </xdr:pic>
    <xdr:clientData/>
  </xdr:oneCellAnchor>
  <xdr:oneCellAnchor>
    <xdr:from>
      <xdr:col>3</xdr:col>
      <xdr:colOff>35829</xdr:colOff>
      <xdr:row>71</xdr:row>
      <xdr:rowOff>41274</xdr:rowOff>
    </xdr:from>
    <xdr:ext cx="2286000" cy="4015740"/>
    <xdr:pic>
      <xdr:nvPicPr>
        <xdr:cNvPr id="70" name="Picture 69">
          <a:extLst>
            <a:ext uri="{FF2B5EF4-FFF2-40B4-BE49-F238E27FC236}">
              <a16:creationId xmlns:a16="http://schemas.microsoft.com/office/drawing/2014/main" id="{00000000-0008-0000-0B00-000046000000}"/>
            </a:ext>
          </a:extLst>
        </xdr:cNvPr>
        <xdr:cNvPicPr>
          <a:picLocks noChangeAspect="1"/>
        </xdr:cNvPicPr>
      </xdr:nvPicPr>
      <xdr:blipFill>
        <a:blip xmlns:r="http://schemas.openxmlformats.org/officeDocument/2006/relationships" r:embed="rId68">
          <a:extLst>
            <a:ext uri="{28A0092B-C50C-407E-A947-70E740481C1C}">
              <a14:useLocalDpi xmlns:a14="http://schemas.microsoft.com/office/drawing/2010/main" val="0"/>
            </a:ext>
          </a:extLst>
        </a:blip>
        <a:srcRect/>
        <a:stretch/>
      </xdr:blipFill>
      <xdr:spPr>
        <a:xfrm>
          <a:off x="2893329" y="319033524"/>
          <a:ext cx="2286000" cy="4015740"/>
        </a:xfrm>
        <a:prstGeom prst="rect">
          <a:avLst/>
        </a:prstGeom>
      </xdr:spPr>
    </xdr:pic>
    <xdr:clientData/>
  </xdr:oneCellAnchor>
  <xdr:oneCellAnchor>
    <xdr:from>
      <xdr:col>3</xdr:col>
      <xdr:colOff>35829</xdr:colOff>
      <xdr:row>72</xdr:row>
      <xdr:rowOff>41274</xdr:rowOff>
    </xdr:from>
    <xdr:ext cx="2286000" cy="4015740"/>
    <xdr:pic>
      <xdr:nvPicPr>
        <xdr:cNvPr id="71" name="Picture 70">
          <a:extLst>
            <a:ext uri="{FF2B5EF4-FFF2-40B4-BE49-F238E27FC236}">
              <a16:creationId xmlns:a16="http://schemas.microsoft.com/office/drawing/2014/main" id="{00000000-0008-0000-0B00-000047000000}"/>
            </a:ext>
          </a:extLst>
        </xdr:cNvPr>
        <xdr:cNvPicPr>
          <a:picLocks noChangeAspect="1"/>
        </xdr:cNvPicPr>
      </xdr:nvPicPr>
      <xdr:blipFill>
        <a:blip xmlns:r="http://schemas.openxmlformats.org/officeDocument/2006/relationships" r:embed="rId69">
          <a:extLst>
            <a:ext uri="{28A0092B-C50C-407E-A947-70E740481C1C}">
              <a14:useLocalDpi xmlns:a14="http://schemas.microsoft.com/office/drawing/2010/main" val="0"/>
            </a:ext>
          </a:extLst>
        </a:blip>
        <a:srcRect/>
        <a:stretch/>
      </xdr:blipFill>
      <xdr:spPr>
        <a:xfrm>
          <a:off x="2893329" y="323796024"/>
          <a:ext cx="2286000" cy="4015740"/>
        </a:xfrm>
        <a:prstGeom prst="rect">
          <a:avLst/>
        </a:prstGeom>
      </xdr:spPr>
    </xdr:pic>
    <xdr:clientData/>
  </xdr:oneCellAnchor>
  <xdr:oneCellAnchor>
    <xdr:from>
      <xdr:col>3</xdr:col>
      <xdr:colOff>35829</xdr:colOff>
      <xdr:row>73</xdr:row>
      <xdr:rowOff>41274</xdr:rowOff>
    </xdr:from>
    <xdr:ext cx="2286000" cy="4015740"/>
    <xdr:pic>
      <xdr:nvPicPr>
        <xdr:cNvPr id="72" name="Picture 71">
          <a:extLst>
            <a:ext uri="{FF2B5EF4-FFF2-40B4-BE49-F238E27FC236}">
              <a16:creationId xmlns:a16="http://schemas.microsoft.com/office/drawing/2014/main" id="{00000000-0008-0000-0B00-000048000000}"/>
            </a:ext>
          </a:extLst>
        </xdr:cNvPr>
        <xdr:cNvPicPr>
          <a:picLocks noChangeAspect="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xdr:blipFill>
      <xdr:spPr>
        <a:xfrm>
          <a:off x="2893329" y="328558524"/>
          <a:ext cx="2286000" cy="4015740"/>
        </a:xfrm>
        <a:prstGeom prst="rect">
          <a:avLst/>
        </a:prstGeom>
      </xdr:spPr>
    </xdr:pic>
    <xdr:clientData/>
  </xdr:oneCellAnchor>
  <xdr:oneCellAnchor>
    <xdr:from>
      <xdr:col>3</xdr:col>
      <xdr:colOff>35829</xdr:colOff>
      <xdr:row>74</xdr:row>
      <xdr:rowOff>41274</xdr:rowOff>
    </xdr:from>
    <xdr:ext cx="2286000" cy="4015740"/>
    <xdr:pic>
      <xdr:nvPicPr>
        <xdr:cNvPr id="73" name="Picture 72">
          <a:extLst>
            <a:ext uri="{FF2B5EF4-FFF2-40B4-BE49-F238E27FC236}">
              <a16:creationId xmlns:a16="http://schemas.microsoft.com/office/drawing/2014/main" id="{00000000-0008-0000-0B00-000049000000}"/>
            </a:ext>
          </a:extLst>
        </xdr:cNvPr>
        <xdr:cNvPicPr>
          <a:picLocks noChangeAspect="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xdr:blipFill>
      <xdr:spPr>
        <a:xfrm>
          <a:off x="2893329" y="333321024"/>
          <a:ext cx="2286000" cy="4015740"/>
        </a:xfrm>
        <a:prstGeom prst="rect">
          <a:avLst/>
        </a:prstGeom>
      </xdr:spPr>
    </xdr:pic>
    <xdr:clientData/>
  </xdr:oneCellAnchor>
  <xdr:oneCellAnchor>
    <xdr:from>
      <xdr:col>3</xdr:col>
      <xdr:colOff>35829</xdr:colOff>
      <xdr:row>75</xdr:row>
      <xdr:rowOff>41274</xdr:rowOff>
    </xdr:from>
    <xdr:ext cx="2286000" cy="4015740"/>
    <xdr:pic>
      <xdr:nvPicPr>
        <xdr:cNvPr id="74" name="Picture 73">
          <a:extLst>
            <a:ext uri="{FF2B5EF4-FFF2-40B4-BE49-F238E27FC236}">
              <a16:creationId xmlns:a16="http://schemas.microsoft.com/office/drawing/2014/main" id="{00000000-0008-0000-0B00-00004A000000}"/>
            </a:ext>
          </a:extLst>
        </xdr:cNvPr>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xdr:blipFill>
      <xdr:spPr>
        <a:xfrm>
          <a:off x="2893329" y="338083524"/>
          <a:ext cx="2286000" cy="4015740"/>
        </a:xfrm>
        <a:prstGeom prst="rect">
          <a:avLst/>
        </a:prstGeom>
      </xdr:spPr>
    </xdr:pic>
    <xdr:clientData/>
  </xdr:oneCellAnchor>
  <xdr:oneCellAnchor>
    <xdr:from>
      <xdr:col>3</xdr:col>
      <xdr:colOff>35829</xdr:colOff>
      <xdr:row>76</xdr:row>
      <xdr:rowOff>41274</xdr:rowOff>
    </xdr:from>
    <xdr:ext cx="2286000" cy="4015740"/>
    <xdr:pic>
      <xdr:nvPicPr>
        <xdr:cNvPr id="75" name="Picture 74">
          <a:extLst>
            <a:ext uri="{FF2B5EF4-FFF2-40B4-BE49-F238E27FC236}">
              <a16:creationId xmlns:a16="http://schemas.microsoft.com/office/drawing/2014/main" id="{00000000-0008-0000-0B00-00004B000000}"/>
            </a:ext>
          </a:extLst>
        </xdr:cNvPr>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rcRect/>
        <a:stretch/>
      </xdr:blipFill>
      <xdr:spPr>
        <a:xfrm>
          <a:off x="2893329" y="342846024"/>
          <a:ext cx="2286000" cy="4015740"/>
        </a:xfrm>
        <a:prstGeom prst="rect">
          <a:avLst/>
        </a:prstGeom>
      </xdr:spPr>
    </xdr:pic>
    <xdr:clientData/>
  </xdr:oneCellAnchor>
  <xdr:oneCellAnchor>
    <xdr:from>
      <xdr:col>3</xdr:col>
      <xdr:colOff>35829</xdr:colOff>
      <xdr:row>77</xdr:row>
      <xdr:rowOff>41274</xdr:rowOff>
    </xdr:from>
    <xdr:ext cx="2286000" cy="4015740"/>
    <xdr:pic>
      <xdr:nvPicPr>
        <xdr:cNvPr id="76" name="Picture 75">
          <a:extLst>
            <a:ext uri="{FF2B5EF4-FFF2-40B4-BE49-F238E27FC236}">
              <a16:creationId xmlns:a16="http://schemas.microsoft.com/office/drawing/2014/main" id="{00000000-0008-0000-0B00-00004C000000}"/>
            </a:ext>
          </a:extLst>
        </xdr:cNvPr>
        <xdr:cNvPicPr>
          <a:picLocks noChangeAspect="1"/>
        </xdr:cNvPicPr>
      </xdr:nvPicPr>
      <xdr:blipFill>
        <a:blip xmlns:r="http://schemas.openxmlformats.org/officeDocument/2006/relationships" r:embed="rId74">
          <a:extLst>
            <a:ext uri="{28A0092B-C50C-407E-A947-70E740481C1C}">
              <a14:useLocalDpi xmlns:a14="http://schemas.microsoft.com/office/drawing/2010/main" val="0"/>
            </a:ext>
          </a:extLst>
        </a:blip>
        <a:srcRect/>
        <a:stretch/>
      </xdr:blipFill>
      <xdr:spPr>
        <a:xfrm>
          <a:off x="2893329" y="347608524"/>
          <a:ext cx="2286000" cy="4015740"/>
        </a:xfrm>
        <a:prstGeom prst="rect">
          <a:avLst/>
        </a:prstGeom>
      </xdr:spPr>
    </xdr:pic>
    <xdr:clientData/>
  </xdr:oneCellAnchor>
  <xdr:oneCellAnchor>
    <xdr:from>
      <xdr:col>3</xdr:col>
      <xdr:colOff>35829</xdr:colOff>
      <xdr:row>78</xdr:row>
      <xdr:rowOff>41274</xdr:rowOff>
    </xdr:from>
    <xdr:ext cx="2286000" cy="4015740"/>
    <xdr:pic>
      <xdr:nvPicPr>
        <xdr:cNvPr id="77" name="Picture 76">
          <a:extLst>
            <a:ext uri="{FF2B5EF4-FFF2-40B4-BE49-F238E27FC236}">
              <a16:creationId xmlns:a16="http://schemas.microsoft.com/office/drawing/2014/main" id="{00000000-0008-0000-0B00-00004D000000}"/>
            </a:ext>
          </a:extLst>
        </xdr:cNvPr>
        <xdr:cNvPicPr>
          <a:picLocks noChangeAspect="1"/>
        </xdr:cNvPicPr>
      </xdr:nvPicPr>
      <xdr:blipFill>
        <a:blip xmlns:r="http://schemas.openxmlformats.org/officeDocument/2006/relationships" r:embed="rId75">
          <a:extLst>
            <a:ext uri="{28A0092B-C50C-407E-A947-70E740481C1C}">
              <a14:useLocalDpi xmlns:a14="http://schemas.microsoft.com/office/drawing/2010/main" val="0"/>
            </a:ext>
          </a:extLst>
        </a:blip>
        <a:srcRect/>
        <a:stretch/>
      </xdr:blipFill>
      <xdr:spPr>
        <a:xfrm>
          <a:off x="2893329" y="352371024"/>
          <a:ext cx="2286000" cy="4015740"/>
        </a:xfrm>
        <a:prstGeom prst="rect">
          <a:avLst/>
        </a:prstGeom>
      </xdr:spPr>
    </xdr:pic>
    <xdr:clientData/>
  </xdr:oneCellAnchor>
  <xdr:oneCellAnchor>
    <xdr:from>
      <xdr:col>3</xdr:col>
      <xdr:colOff>35829</xdr:colOff>
      <xdr:row>79</xdr:row>
      <xdr:rowOff>41274</xdr:rowOff>
    </xdr:from>
    <xdr:ext cx="2286000" cy="4015740"/>
    <xdr:pic>
      <xdr:nvPicPr>
        <xdr:cNvPr id="78" name="Picture 77">
          <a:extLst>
            <a:ext uri="{FF2B5EF4-FFF2-40B4-BE49-F238E27FC236}">
              <a16:creationId xmlns:a16="http://schemas.microsoft.com/office/drawing/2014/main" id="{00000000-0008-0000-0B00-00004E000000}"/>
            </a:ext>
          </a:extLst>
        </xdr:cNvPr>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rcRect/>
        <a:stretch/>
      </xdr:blipFill>
      <xdr:spPr>
        <a:xfrm>
          <a:off x="2893329" y="357133524"/>
          <a:ext cx="2286000" cy="4015740"/>
        </a:xfrm>
        <a:prstGeom prst="rect">
          <a:avLst/>
        </a:prstGeom>
      </xdr:spPr>
    </xdr:pic>
    <xdr:clientData/>
  </xdr:oneCellAnchor>
  <xdr:oneCellAnchor>
    <xdr:from>
      <xdr:col>3</xdr:col>
      <xdr:colOff>35829</xdr:colOff>
      <xdr:row>80</xdr:row>
      <xdr:rowOff>41274</xdr:rowOff>
    </xdr:from>
    <xdr:ext cx="2286000" cy="4015740"/>
    <xdr:pic>
      <xdr:nvPicPr>
        <xdr:cNvPr id="79" name="Picture 78">
          <a:extLst>
            <a:ext uri="{FF2B5EF4-FFF2-40B4-BE49-F238E27FC236}">
              <a16:creationId xmlns:a16="http://schemas.microsoft.com/office/drawing/2014/main" id="{00000000-0008-0000-0B00-00004F000000}"/>
            </a:ext>
          </a:extLst>
        </xdr:cNvPr>
        <xdr:cNvPicPr>
          <a:picLocks noChangeAspect="1"/>
        </xdr:cNvPicPr>
      </xdr:nvPicPr>
      <xdr:blipFill>
        <a:blip xmlns:r="http://schemas.openxmlformats.org/officeDocument/2006/relationships" r:embed="rId77">
          <a:extLst>
            <a:ext uri="{28A0092B-C50C-407E-A947-70E740481C1C}">
              <a14:useLocalDpi xmlns:a14="http://schemas.microsoft.com/office/drawing/2010/main" val="0"/>
            </a:ext>
          </a:extLst>
        </a:blip>
        <a:srcRect/>
        <a:stretch/>
      </xdr:blipFill>
      <xdr:spPr>
        <a:xfrm>
          <a:off x="2893329" y="361896024"/>
          <a:ext cx="2286000" cy="4015740"/>
        </a:xfrm>
        <a:prstGeom prst="rect">
          <a:avLst/>
        </a:prstGeom>
      </xdr:spPr>
    </xdr:pic>
    <xdr:clientData/>
  </xdr:oneCellAnchor>
  <xdr:oneCellAnchor>
    <xdr:from>
      <xdr:col>3</xdr:col>
      <xdr:colOff>35829</xdr:colOff>
      <xdr:row>81</xdr:row>
      <xdr:rowOff>41274</xdr:rowOff>
    </xdr:from>
    <xdr:ext cx="2286000" cy="4015740"/>
    <xdr:pic>
      <xdr:nvPicPr>
        <xdr:cNvPr id="80" name="Picture 79">
          <a:extLst>
            <a:ext uri="{FF2B5EF4-FFF2-40B4-BE49-F238E27FC236}">
              <a16:creationId xmlns:a16="http://schemas.microsoft.com/office/drawing/2014/main" id="{00000000-0008-0000-0B00-00005000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rcRect/>
        <a:stretch/>
      </xdr:blipFill>
      <xdr:spPr>
        <a:xfrm>
          <a:off x="2893329" y="366658524"/>
          <a:ext cx="2286000" cy="4015740"/>
        </a:xfrm>
        <a:prstGeom prst="rect">
          <a:avLst/>
        </a:prstGeom>
      </xdr:spPr>
    </xdr:pic>
    <xdr:clientData/>
  </xdr:oneCellAnchor>
  <xdr:oneCellAnchor>
    <xdr:from>
      <xdr:col>3</xdr:col>
      <xdr:colOff>35830</xdr:colOff>
      <xdr:row>82</xdr:row>
      <xdr:rowOff>44450</xdr:rowOff>
    </xdr:from>
    <xdr:ext cx="2318197" cy="4072300"/>
    <xdr:pic>
      <xdr:nvPicPr>
        <xdr:cNvPr id="82" name="Picture 81">
          <a:extLst>
            <a:ext uri="{FF2B5EF4-FFF2-40B4-BE49-F238E27FC236}">
              <a16:creationId xmlns:a16="http://schemas.microsoft.com/office/drawing/2014/main" id="{00000000-0008-0000-0B00-000052000000}"/>
            </a:ext>
          </a:extLst>
        </xdr:cNvPr>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xdr:blipFill>
      <xdr:spPr>
        <a:xfrm>
          <a:off x="2893330" y="371424200"/>
          <a:ext cx="2318197" cy="4072300"/>
        </a:xfrm>
        <a:prstGeom prst="rect">
          <a:avLst/>
        </a:prstGeom>
      </xdr:spPr>
    </xdr:pic>
    <xdr:clientData/>
  </xdr:oneCellAnchor>
  <xdr:oneCellAnchor>
    <xdr:from>
      <xdr:col>3</xdr:col>
      <xdr:colOff>35830</xdr:colOff>
      <xdr:row>3</xdr:row>
      <xdr:rowOff>44450</xdr:rowOff>
    </xdr:from>
    <xdr:ext cx="2318197" cy="4072300"/>
    <xdr:pic>
      <xdr:nvPicPr>
        <xdr:cNvPr id="81" name="Picture 80">
          <a:extLst>
            <a:ext uri="{FF2B5EF4-FFF2-40B4-BE49-F238E27FC236}">
              <a16:creationId xmlns:a16="http://schemas.microsoft.com/office/drawing/2014/main" id="{00000000-0008-0000-0B00-000051000000}"/>
            </a:ext>
          </a:extLst>
        </xdr:cNvPr>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xdr:blipFill>
      <xdr:spPr>
        <a:xfrm>
          <a:off x="2861580" y="324151625"/>
          <a:ext cx="2318197" cy="4072300"/>
        </a:xfrm>
        <a:prstGeom prst="rect">
          <a:avLst/>
        </a:prstGeom>
      </xdr:spPr>
    </xdr:pic>
    <xdr:clientData/>
  </xdr:one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000000"/>
      </a:dk2>
      <a:lt2>
        <a:srgbClr val="F8F8F8"/>
      </a:lt2>
      <a:accent1>
        <a:srgbClr val="F2F2F2"/>
      </a:accent1>
      <a:accent2>
        <a:srgbClr val="FFCCCC"/>
      </a:accent2>
      <a:accent3>
        <a:srgbClr val="FF9966"/>
      </a:accent3>
      <a:accent4>
        <a:srgbClr val="CC0000"/>
      </a:accent4>
      <a:accent5>
        <a:srgbClr val="B23604"/>
      </a:accent5>
      <a:accent6>
        <a:srgbClr val="4D4D4D"/>
      </a:accent6>
      <a:hlink>
        <a:srgbClr val="5F5F5F"/>
      </a:hlink>
      <a:folHlink>
        <a:srgbClr val="91919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3.vml"/><Relationship Id="rId7" Type="http://schemas.openxmlformats.org/officeDocument/2006/relationships/ctrlProp" Target="../ctrlProps/ctrlProp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18" Type="http://schemas.openxmlformats.org/officeDocument/2006/relationships/ctrlProp" Target="../ctrlProps/ctrlProp23.xml"/><Relationship Id="rId3" Type="http://schemas.openxmlformats.org/officeDocument/2006/relationships/vmlDrawing" Target="../drawings/vmlDrawing4.vml"/><Relationship Id="rId21" Type="http://schemas.openxmlformats.org/officeDocument/2006/relationships/ctrlProp" Target="../ctrlProps/ctrlProp26.x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5" Type="http://schemas.openxmlformats.org/officeDocument/2006/relationships/ctrlProp" Target="../ctrlProps/ctrlProp30.xml"/><Relationship Id="rId2" Type="http://schemas.openxmlformats.org/officeDocument/2006/relationships/drawing" Target="../drawings/drawing4.xml"/><Relationship Id="rId16" Type="http://schemas.openxmlformats.org/officeDocument/2006/relationships/ctrlProp" Target="../ctrlProps/ctrlProp21.xml"/><Relationship Id="rId20" Type="http://schemas.openxmlformats.org/officeDocument/2006/relationships/ctrlProp" Target="../ctrlProps/ctrlProp25.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1" Type="http://schemas.openxmlformats.org/officeDocument/2006/relationships/ctrlProp" Target="../ctrlProps/ctrlProp16.xml"/><Relationship Id="rId24" Type="http://schemas.openxmlformats.org/officeDocument/2006/relationships/ctrlProp" Target="../ctrlProps/ctrlProp29.xml"/><Relationship Id="rId5" Type="http://schemas.openxmlformats.org/officeDocument/2006/relationships/ctrlProp" Target="../ctrlProps/ctrlProp10.xml"/><Relationship Id="rId15" Type="http://schemas.openxmlformats.org/officeDocument/2006/relationships/ctrlProp" Target="../ctrlProps/ctrlProp20.xml"/><Relationship Id="rId23" Type="http://schemas.openxmlformats.org/officeDocument/2006/relationships/ctrlProp" Target="../ctrlProps/ctrlProp28.xml"/><Relationship Id="rId10" Type="http://schemas.openxmlformats.org/officeDocument/2006/relationships/ctrlProp" Target="../ctrlProps/ctrlProp15.xml"/><Relationship Id="rId19" Type="http://schemas.openxmlformats.org/officeDocument/2006/relationships/ctrlProp" Target="../ctrlProps/ctrlProp24.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 Id="rId22" Type="http://schemas.openxmlformats.org/officeDocument/2006/relationships/ctrlProp" Target="../ctrlProps/ctrlProp27.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31.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ctrlProp" Target="../ctrlProps/ctrlProp3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35.xml"/><Relationship Id="rId2" Type="http://schemas.openxmlformats.org/officeDocument/2006/relationships/vmlDrawing" Target="../drawings/vmlDrawing6.vml"/><Relationship Id="rId1" Type="http://schemas.openxmlformats.org/officeDocument/2006/relationships/drawing" Target="../drawings/drawing6.xml"/><Relationship Id="rId5" Type="http://schemas.openxmlformats.org/officeDocument/2006/relationships/ctrlProp" Target="../ctrlProps/ctrlProp37.xml"/><Relationship Id="rId4" Type="http://schemas.openxmlformats.org/officeDocument/2006/relationships/ctrlProp" Target="../ctrlProps/ctrlProp3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38.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4.xml"/><Relationship Id="rId3" Type="http://schemas.openxmlformats.org/officeDocument/2006/relationships/ctrlProp" Target="../ctrlProps/ctrlProp39.xml"/><Relationship Id="rId7" Type="http://schemas.openxmlformats.org/officeDocument/2006/relationships/ctrlProp" Target="../ctrlProps/ctrlProp43.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trlProp" Target="../ctrlProps/ctrlProp42.xml"/><Relationship Id="rId11" Type="http://schemas.openxmlformats.org/officeDocument/2006/relationships/ctrlProp" Target="../ctrlProps/ctrlProp47.xml"/><Relationship Id="rId5" Type="http://schemas.openxmlformats.org/officeDocument/2006/relationships/ctrlProp" Target="../ctrlProps/ctrlProp41.xml"/><Relationship Id="rId10" Type="http://schemas.openxmlformats.org/officeDocument/2006/relationships/ctrlProp" Target="../ctrlProps/ctrlProp46.xml"/><Relationship Id="rId4" Type="http://schemas.openxmlformats.org/officeDocument/2006/relationships/ctrlProp" Target="../ctrlProps/ctrlProp40.xml"/><Relationship Id="rId9" Type="http://schemas.openxmlformats.org/officeDocument/2006/relationships/ctrlProp" Target="../ctrlProps/ctrlProp45.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8.xml"/><Relationship Id="rId2" Type="http://schemas.openxmlformats.org/officeDocument/2006/relationships/vmlDrawing" Target="../drawings/vmlDrawing9.vml"/><Relationship Id="rId1" Type="http://schemas.openxmlformats.org/officeDocument/2006/relationships/drawing" Target="../drawings/drawing9.xml"/><Relationship Id="rId5" Type="http://schemas.openxmlformats.org/officeDocument/2006/relationships/ctrlProp" Target="../ctrlProps/ctrlProp50.xml"/><Relationship Id="rId4" Type="http://schemas.openxmlformats.org/officeDocument/2006/relationships/ctrlProp" Target="../ctrlProps/ctrlProp49.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51.xml"/><Relationship Id="rId2" Type="http://schemas.openxmlformats.org/officeDocument/2006/relationships/vmlDrawing" Target="../drawings/vmlDrawing10.vml"/><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B0031-78E7-4314-82B7-13F926DE4972}">
  <sheetPr codeName="Sheet1">
    <tabColor theme="0"/>
  </sheetPr>
  <dimension ref="B2:D31"/>
  <sheetViews>
    <sheetView tabSelected="1" workbookViewId="0">
      <selection activeCell="B1" sqref="B1"/>
    </sheetView>
  </sheetViews>
  <sheetFormatPr defaultColWidth="8.7109375" defaultRowHeight="15" x14ac:dyDescent="0.25"/>
  <cols>
    <col min="1" max="1" width="14.140625" style="5" customWidth="1"/>
    <col min="2" max="2" width="147.85546875" style="5" customWidth="1"/>
    <col min="3" max="3" width="11.140625" style="5" customWidth="1"/>
    <col min="4" max="4" width="48.5703125" style="5" customWidth="1"/>
    <col min="5" max="16384" width="8.7109375" style="5"/>
  </cols>
  <sheetData>
    <row r="2" spans="2:4" x14ac:dyDescent="0.25">
      <c r="B2" s="6" t="s">
        <v>165</v>
      </c>
    </row>
    <row r="3" spans="2:4" x14ac:dyDescent="0.25">
      <c r="B3" s="6" t="s">
        <v>166</v>
      </c>
    </row>
    <row r="4" spans="2:4" x14ac:dyDescent="0.25">
      <c r="B4" s="6" t="s">
        <v>167</v>
      </c>
      <c r="D4" s="5" t="s">
        <v>243</v>
      </c>
    </row>
    <row r="5" spans="2:4" x14ac:dyDescent="0.25">
      <c r="B5" s="6" t="s">
        <v>168</v>
      </c>
    </row>
    <row r="9" spans="2:4" ht="45" x14ac:dyDescent="0.25">
      <c r="B9" s="7" t="s">
        <v>282</v>
      </c>
    </row>
    <row r="10" spans="2:4" x14ac:dyDescent="0.25">
      <c r="B10" s="7"/>
      <c r="D10" s="45" t="s">
        <v>265</v>
      </c>
    </row>
    <row r="11" spans="2:4" ht="45" x14ac:dyDescent="0.25">
      <c r="B11" s="7" t="s">
        <v>245</v>
      </c>
    </row>
    <row r="12" spans="2:4" ht="14.1" customHeight="1" x14ac:dyDescent="0.25">
      <c r="B12" s="7"/>
      <c r="D12" s="62" t="s">
        <v>283</v>
      </c>
    </row>
    <row r="13" spans="2:4" ht="56.1" customHeight="1" x14ac:dyDescent="0.25">
      <c r="B13" s="7" t="s">
        <v>246</v>
      </c>
      <c r="D13" s="62"/>
    </row>
    <row r="14" spans="2:4" x14ac:dyDescent="0.25">
      <c r="B14" s="7"/>
      <c r="D14" s="62"/>
    </row>
    <row r="15" spans="2:4" ht="60" x14ac:dyDescent="0.25">
      <c r="B15" s="7" t="s">
        <v>253</v>
      </c>
      <c r="D15" s="62"/>
    </row>
    <row r="16" spans="2:4" x14ac:dyDescent="0.25">
      <c r="D16" s="62"/>
    </row>
    <row r="17" spans="2:4" ht="45" x14ac:dyDescent="0.25">
      <c r="B17" s="7" t="s">
        <v>249</v>
      </c>
      <c r="D17" s="62"/>
    </row>
    <row r="18" spans="2:4" x14ac:dyDescent="0.25">
      <c r="D18" s="62"/>
    </row>
    <row r="19" spans="2:4" ht="135" x14ac:dyDescent="0.25">
      <c r="B19" s="7" t="s">
        <v>248</v>
      </c>
      <c r="D19" s="46" t="s">
        <v>284</v>
      </c>
    </row>
    <row r="20" spans="2:4" x14ac:dyDescent="0.25">
      <c r="D20" s="9"/>
    </row>
    <row r="21" spans="2:4" x14ac:dyDescent="0.25">
      <c r="D21" s="9"/>
    </row>
    <row r="24" spans="2:4" x14ac:dyDescent="0.25">
      <c r="B24" s="7"/>
    </row>
    <row r="25" spans="2:4" x14ac:dyDescent="0.25">
      <c r="B25" s="7"/>
    </row>
    <row r="26" spans="2:4" x14ac:dyDescent="0.25">
      <c r="B26" s="7"/>
    </row>
    <row r="27" spans="2:4" x14ac:dyDescent="0.25">
      <c r="B27" s="7"/>
    </row>
    <row r="29" spans="2:4" x14ac:dyDescent="0.25">
      <c r="B29" s="7"/>
    </row>
    <row r="30" spans="2:4" x14ac:dyDescent="0.25">
      <c r="B30" s="7"/>
    </row>
    <row r="31" spans="2:4" x14ac:dyDescent="0.25">
      <c r="B31" s="7"/>
    </row>
  </sheetData>
  <mergeCells count="1">
    <mergeCell ref="D12:D18"/>
  </mergeCells>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TrueReset">
                <anchor moveWithCells="1" sizeWithCells="1">
                  <from>
                    <xdr:col>3</xdr:col>
                    <xdr:colOff>447675</xdr:colOff>
                    <xdr:row>5</xdr:row>
                    <xdr:rowOff>76200</xdr:rowOff>
                  </from>
                  <to>
                    <xdr:col>3</xdr:col>
                    <xdr:colOff>3381375</xdr:colOff>
                    <xdr:row>8</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728EA-108F-4A05-B5BF-C8CB9E261D09}">
  <sheetPr codeName="Sheet10">
    <tabColor theme="7" tint="0.79998168889431442"/>
  </sheetPr>
  <dimension ref="B2:N35"/>
  <sheetViews>
    <sheetView zoomScale="90" zoomScaleNormal="90" workbookViewId="0">
      <selection activeCell="N11" sqref="N11"/>
    </sheetView>
  </sheetViews>
  <sheetFormatPr defaultColWidth="8.7109375" defaultRowHeight="15" x14ac:dyDescent="0.25"/>
  <cols>
    <col min="1" max="1" width="8.7109375" style="5"/>
    <col min="2" max="5" width="19" style="5" customWidth="1"/>
    <col min="6" max="6" width="9.7109375" style="5" customWidth="1"/>
    <col min="7" max="7" width="9" style="5" customWidth="1"/>
    <col min="8" max="8" width="35.42578125" style="5" customWidth="1"/>
    <col min="9" max="9" width="8.7109375" style="5"/>
    <col min="10" max="11" width="19" style="5" customWidth="1"/>
    <col min="12" max="12" width="8.7109375" style="5"/>
    <col min="13" max="13" width="31.140625" style="5" customWidth="1"/>
    <col min="14" max="14" width="7.85546875" style="5" customWidth="1"/>
    <col min="15" max="16384" width="8.7109375" style="5"/>
  </cols>
  <sheetData>
    <row r="2" spans="2:14" x14ac:dyDescent="0.25">
      <c r="J2" s="6" t="s">
        <v>165</v>
      </c>
    </row>
    <row r="3" spans="2:14" x14ac:dyDescent="0.25">
      <c r="J3" s="6" t="s">
        <v>166</v>
      </c>
    </row>
    <row r="4" spans="2:14" x14ac:dyDescent="0.25">
      <c r="J4" s="6" t="s">
        <v>167</v>
      </c>
    </row>
    <row r="5" spans="2:14" x14ac:dyDescent="0.25">
      <c r="J5" s="6" t="s">
        <v>168</v>
      </c>
    </row>
    <row r="8" spans="2:14" ht="14.1" customHeight="1" x14ac:dyDescent="0.25"/>
    <row r="9" spans="2:14" ht="32.450000000000003" customHeight="1" x14ac:dyDescent="0.45">
      <c r="B9" s="64" t="s">
        <v>189</v>
      </c>
      <c r="C9" s="64"/>
      <c r="D9" s="69" t="s">
        <v>182</v>
      </c>
      <c r="E9" s="69"/>
      <c r="G9" s="68" t="s">
        <v>193</v>
      </c>
      <c r="H9" s="68"/>
      <c r="J9" s="64" t="s">
        <v>197</v>
      </c>
      <c r="K9" s="64"/>
      <c r="M9" s="63" t="s">
        <v>212</v>
      </c>
      <c r="N9" s="63"/>
    </row>
    <row r="10" spans="2:14" x14ac:dyDescent="0.25">
      <c r="B10" s="9" t="s">
        <v>170</v>
      </c>
      <c r="C10" s="10">
        <v>0</v>
      </c>
      <c r="D10" s="9"/>
      <c r="E10" s="10"/>
      <c r="G10" s="9"/>
      <c r="H10" s="10"/>
      <c r="J10" s="9" t="s">
        <v>202</v>
      </c>
      <c r="K10" s="10">
        <v>0</v>
      </c>
    </row>
    <row r="11" spans="2:14" ht="14.1" customHeight="1" x14ac:dyDescent="0.25">
      <c r="D11" s="67" t="s">
        <v>250</v>
      </c>
      <c r="E11" s="67"/>
      <c r="G11" s="14" t="s">
        <v>84</v>
      </c>
      <c r="H11" s="14" t="s">
        <v>191</v>
      </c>
      <c r="M11" s="37" t="s">
        <v>213</v>
      </c>
      <c r="N11" s="36" t="s">
        <v>214</v>
      </c>
    </row>
    <row r="12" spans="2:14" ht="14.45" customHeight="1" x14ac:dyDescent="0.25">
      <c r="D12" s="67"/>
      <c r="E12" s="67"/>
      <c r="G12" s="14">
        <v>0</v>
      </c>
      <c r="H12" s="14" t="str">
        <f>IFERROR(VLOOKUP($G12,'Card Index'!$A$5:$E$83,3), "N/A")</f>
        <v>N/A</v>
      </c>
      <c r="M12" s="36" t="s">
        <v>215</v>
      </c>
      <c r="N12" s="36">
        <v>1</v>
      </c>
    </row>
    <row r="13" spans="2:14" x14ac:dyDescent="0.25">
      <c r="D13" s="67"/>
      <c r="E13" s="67"/>
      <c r="G13" s="14">
        <v>0</v>
      </c>
      <c r="H13" s="14" t="str">
        <f>IFERROR(VLOOKUP($G13,'Card Index'!$A$5:$E$83,3), "N/A")</f>
        <v>N/A</v>
      </c>
      <c r="K13" s="10"/>
      <c r="M13" s="36" t="s">
        <v>216</v>
      </c>
      <c r="N13" s="36">
        <v>3</v>
      </c>
    </row>
    <row r="14" spans="2:14" x14ac:dyDescent="0.25">
      <c r="D14" s="67"/>
      <c r="E14" s="67"/>
      <c r="G14" s="14">
        <v>0</v>
      </c>
      <c r="H14" s="14" t="str">
        <f>IFERROR(VLOOKUP($G14,'Card Index'!$A$5:$E$83,3), "N/A")</f>
        <v>N/A</v>
      </c>
      <c r="M14" s="36" t="s">
        <v>275</v>
      </c>
      <c r="N14" s="36">
        <v>5</v>
      </c>
    </row>
    <row r="15" spans="2:14" ht="14.1" customHeight="1" x14ac:dyDescent="0.25">
      <c r="D15" s="67"/>
      <c r="E15" s="67"/>
      <c r="G15" s="14">
        <v>0</v>
      </c>
      <c r="H15" s="14" t="str">
        <f>IFERROR(VLOOKUP($G15,'Card Index'!$A$5:$E$83,3), "N/A")</f>
        <v>N/A</v>
      </c>
      <c r="M15" s="36"/>
      <c r="N15" s="36"/>
    </row>
    <row r="16" spans="2:14" x14ac:dyDescent="0.25">
      <c r="D16" s="67"/>
      <c r="E16" s="67"/>
      <c r="G16" s="14">
        <v>0</v>
      </c>
      <c r="H16" s="14" t="str">
        <f>IFERROR(VLOOKUP($G16,'Card Index'!$A$5:$E$83,3), "N/A")</f>
        <v>N/A</v>
      </c>
      <c r="M16" s="37" t="s">
        <v>219</v>
      </c>
      <c r="N16" s="36"/>
    </row>
    <row r="17" spans="4:14" x14ac:dyDescent="0.25">
      <c r="D17" s="67"/>
      <c r="E17" s="67"/>
      <c r="G17" s="14">
        <v>0</v>
      </c>
      <c r="H17" s="14" t="str">
        <f>IFERROR(VLOOKUP($G17,'Card Index'!$A$5:$E$83,3), "N/A")</f>
        <v>N/A</v>
      </c>
      <c r="M17" s="36" t="s">
        <v>220</v>
      </c>
      <c r="N17" s="36" t="s">
        <v>221</v>
      </c>
    </row>
    <row r="18" spans="4:14" x14ac:dyDescent="0.25">
      <c r="D18" s="67"/>
      <c r="E18" s="67"/>
      <c r="G18" s="14">
        <v>0</v>
      </c>
      <c r="H18" s="14" t="str">
        <f>IFERROR(VLOOKUP($G18,'Card Index'!$A$5:$E$83,3), "N/A")</f>
        <v>N/A</v>
      </c>
      <c r="M18" s="38" t="s">
        <v>247</v>
      </c>
      <c r="N18" s="36"/>
    </row>
    <row r="19" spans="4:14" x14ac:dyDescent="0.25">
      <c r="D19" s="67"/>
      <c r="E19" s="67"/>
      <c r="G19" s="14">
        <v>0</v>
      </c>
      <c r="H19" s="14" t="str">
        <f>IFERROR(VLOOKUP($G19,'Card Index'!$A$5:$E$83,3), "N/A")</f>
        <v>N/A</v>
      </c>
      <c r="M19" s="38" t="s">
        <v>233</v>
      </c>
      <c r="N19" s="36"/>
    </row>
    <row r="20" spans="4:14" x14ac:dyDescent="0.25">
      <c r="D20" s="67"/>
      <c r="E20" s="67"/>
      <c r="G20" s="14">
        <v>0</v>
      </c>
      <c r="H20" s="14" t="str">
        <f>IFERROR(VLOOKUP($G20,'Card Index'!$A$5:$E$83,3), "N/A")</f>
        <v>N/A</v>
      </c>
      <c r="M20" s="38" t="s">
        <v>276</v>
      </c>
      <c r="N20" s="36"/>
    </row>
    <row r="21" spans="4:14" x14ac:dyDescent="0.25">
      <c r="D21" s="67"/>
      <c r="E21" s="67"/>
      <c r="G21" s="14">
        <v>0</v>
      </c>
      <c r="H21" s="14" t="str">
        <f>IFERROR(VLOOKUP($G21,'Card Index'!$A$5:$E$83,3), "N/A")</f>
        <v>N/A</v>
      </c>
      <c r="M21" s="38"/>
      <c r="N21" s="36"/>
    </row>
    <row r="22" spans="4:14" x14ac:dyDescent="0.25">
      <c r="D22" s="67"/>
      <c r="E22" s="67"/>
    </row>
    <row r="23" spans="4:14" ht="14.1" customHeight="1" x14ac:dyDescent="0.25">
      <c r="D23" s="67"/>
      <c r="E23" s="67"/>
      <c r="G23" s="68" t="s">
        <v>194</v>
      </c>
      <c r="H23" s="68"/>
    </row>
    <row r="24" spans="4:14" x14ac:dyDescent="0.25">
      <c r="D24" s="67"/>
      <c r="E24" s="67"/>
      <c r="G24" s="68"/>
      <c r="H24" s="68"/>
    </row>
    <row r="25" spans="4:14" x14ac:dyDescent="0.25">
      <c r="D25" s="67"/>
      <c r="E25" s="67"/>
    </row>
    <row r="26" spans="4:14" x14ac:dyDescent="0.25">
      <c r="D26" s="67"/>
      <c r="E26" s="67"/>
      <c r="G26" s="14" t="s">
        <v>195</v>
      </c>
      <c r="H26" s="14" t="s">
        <v>196</v>
      </c>
    </row>
    <row r="27" spans="4:14" x14ac:dyDescent="0.25">
      <c r="D27" s="67"/>
      <c r="E27" s="67"/>
      <c r="G27" s="14">
        <v>0</v>
      </c>
      <c r="H27" s="14" t="str">
        <f>IFERROR(VLOOKUP(G27,'Deck Manager'!$H$5:$M$14,4), "N/A")</f>
        <v>N/A</v>
      </c>
    </row>
    <row r="28" spans="4:14" x14ac:dyDescent="0.25">
      <c r="D28" s="67"/>
      <c r="E28" s="67"/>
      <c r="G28" s="14">
        <v>0</v>
      </c>
      <c r="H28" s="14" t="str">
        <f>IFERROR(VLOOKUP(G28,'Deck Manager'!$H$5:$M$14,4), "N/A")</f>
        <v>N/A</v>
      </c>
    </row>
    <row r="29" spans="4:14" x14ac:dyDescent="0.25">
      <c r="D29" s="67"/>
      <c r="E29" s="67"/>
      <c r="G29" s="14">
        <v>0</v>
      </c>
      <c r="H29" s="14" t="str">
        <f>IFERROR(VLOOKUP(G29,'Deck Manager'!$H$5:$M$14,4), "N/A")</f>
        <v>N/A</v>
      </c>
    </row>
    <row r="30" spans="4:14" x14ac:dyDescent="0.25">
      <c r="D30" s="67"/>
      <c r="E30" s="67"/>
      <c r="G30" s="14">
        <v>0</v>
      </c>
      <c r="H30" s="14" t="str">
        <f>IFERROR(VLOOKUP(G30,'Deck Manager'!$H$5:$M$14,4), "N/A")</f>
        <v>N/A</v>
      </c>
    </row>
    <row r="31" spans="4:14" x14ac:dyDescent="0.25">
      <c r="D31" s="67"/>
      <c r="E31" s="67"/>
      <c r="G31" s="14">
        <v>0</v>
      </c>
      <c r="H31" s="14" t="str">
        <f>IFERROR(VLOOKUP(G31,'Deck Manager'!$H$5:$M$14,4), "N/A")</f>
        <v>N/A</v>
      </c>
    </row>
    <row r="32" spans="4:14" x14ac:dyDescent="0.25">
      <c r="D32" s="67"/>
      <c r="E32" s="67"/>
      <c r="G32" s="14">
        <v>0</v>
      </c>
      <c r="H32" s="14" t="str">
        <f>IFERROR(VLOOKUP(G32,'Deck Manager'!$H$5:$M$14,4), "N/A")</f>
        <v>N/A</v>
      </c>
    </row>
    <row r="34" spans="2:11" ht="18.600000000000001" customHeight="1" x14ac:dyDescent="0.3">
      <c r="B34" s="65" t="str">
        <f>INDEX('Card Index'!$A$4:$E$83,(C10+1),3)</f>
        <v>???</v>
      </c>
      <c r="C34" s="65"/>
      <c r="D34" s="65"/>
      <c r="E34" s="65"/>
      <c r="J34" s="65" t="str">
        <f>IF(K10&gt;0,INDEX('Deck Manager'!$H$5:$N$14,K10, 4), "???")</f>
        <v>???</v>
      </c>
      <c r="K34" s="65"/>
    </row>
    <row r="35" spans="2:11" ht="30" customHeight="1" x14ac:dyDescent="0.3">
      <c r="B35" s="62" t="str">
        <f>INDEX('Card Index'!$A$4:$E$83,(C10+1),5)</f>
        <v>???</v>
      </c>
      <c r="C35" s="62"/>
      <c r="D35" s="66"/>
      <c r="E35" s="66"/>
      <c r="J35" s="65"/>
      <c r="K35" s="65"/>
    </row>
  </sheetData>
  <mergeCells count="13">
    <mergeCell ref="M9:N9"/>
    <mergeCell ref="J9:K9"/>
    <mergeCell ref="J34:K34"/>
    <mergeCell ref="J35:K35"/>
    <mergeCell ref="B35:C35"/>
    <mergeCell ref="D35:E35"/>
    <mergeCell ref="D11:E32"/>
    <mergeCell ref="G23:H24"/>
    <mergeCell ref="B34:C34"/>
    <mergeCell ref="D34:E34"/>
    <mergeCell ref="B9:C9"/>
    <mergeCell ref="D9:E9"/>
    <mergeCell ref="G9:H9"/>
  </mergeCells>
  <dataValidations count="5">
    <dataValidation type="whole" allowBlank="1" showInputMessage="1" showErrorMessage="1" sqref="H10 E10" xr:uid="{7B3BAA15-9D95-4E80-A10F-DF5B6BE16C7B}">
      <formula1>1</formula1>
      <formula2>79</formula2>
    </dataValidation>
    <dataValidation type="whole" allowBlank="1" showInputMessage="1" showErrorMessage="1" sqref="K10" xr:uid="{2EC99667-51FC-430A-BE9E-20360DC24730}">
      <formula1>0</formula1>
      <formula2>10</formula2>
    </dataValidation>
    <dataValidation type="list" allowBlank="1" showInputMessage="1" showErrorMessage="1" sqref="N17" xr:uid="{72363B13-30DE-4001-A8C9-537775BEA8A6}">
      <formula1>"Mode 1,Mode 2,Mode 3"</formula1>
    </dataValidation>
    <dataValidation type="whole" allowBlank="1" showInputMessage="1" showErrorMessage="1" sqref="C10" xr:uid="{9F323145-EDD3-4ABB-8BA8-C9AEC57716DB}">
      <formula1>0</formula1>
      <formula2>78</formula2>
    </dataValidation>
    <dataValidation type="whole" allowBlank="1" showInputMessage="1" showErrorMessage="1" sqref="N12:N14" xr:uid="{33998B37-98E6-4BA3-AE69-97E79EF0BEAA}">
      <formula1>1</formula1>
      <formula2>100</formula2>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49" r:id="rId4" name="Button 69">
              <controlPr defaultSize="0" print="0" autoFill="0" autoPict="0" macro="[0]!CycleThroughCards">
                <anchor moveWithCells="1" sizeWithCells="1">
                  <from>
                    <xdr:col>3</xdr:col>
                    <xdr:colOff>171450</xdr:colOff>
                    <xdr:row>33</xdr:row>
                    <xdr:rowOff>152400</xdr:rowOff>
                  </from>
                  <to>
                    <xdr:col>5</xdr:col>
                    <xdr:colOff>476250</xdr:colOff>
                    <xdr:row>34</xdr:row>
                    <xdr:rowOff>371475</xdr:rowOff>
                  </to>
                </anchor>
              </controlPr>
            </control>
          </mc:Choice>
        </mc:AlternateContent>
        <mc:AlternateContent xmlns:mc="http://schemas.openxmlformats.org/markup-compatibility/2006">
          <mc:Choice Requires="x14">
            <control shapeId="20554" r:id="rId5" name="Button 74">
              <controlPr defaultSize="0" print="0" autoFill="0" autoPict="0" macro="[0]!CycleThroughCharacters">
                <anchor moveWithCells="1" sizeWithCells="1">
                  <from>
                    <xdr:col>6</xdr:col>
                    <xdr:colOff>38100</xdr:colOff>
                    <xdr:row>33</xdr:row>
                    <xdr:rowOff>142875</xdr:rowOff>
                  </from>
                  <to>
                    <xdr:col>7</xdr:col>
                    <xdr:colOff>2362200</xdr:colOff>
                    <xdr:row>34</xdr:row>
                    <xdr:rowOff>352425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51F3F-6E89-4469-840E-7594158175DB}">
  <sheetPr codeName="Sheet5">
    <tabColor theme="7" tint="0.79998168889431442"/>
  </sheetPr>
  <dimension ref="B2:L38"/>
  <sheetViews>
    <sheetView zoomScale="90" zoomScaleNormal="90" workbookViewId="0">
      <selection activeCell="D41" sqref="D41"/>
    </sheetView>
  </sheetViews>
  <sheetFormatPr defaultColWidth="8.7109375" defaultRowHeight="15" x14ac:dyDescent="0.25"/>
  <cols>
    <col min="1" max="1" width="8.7109375" style="5"/>
    <col min="2" max="7" width="19" style="5" customWidth="1"/>
    <col min="8" max="8" width="9.7109375" style="5" customWidth="1"/>
    <col min="9" max="10" width="19" style="5" customWidth="1"/>
    <col min="11" max="11" width="8.7109375" style="5"/>
    <col min="12" max="12" width="43" style="5" customWidth="1"/>
    <col min="13" max="16384" width="8.7109375" style="5"/>
  </cols>
  <sheetData>
    <row r="2" spans="2:12" x14ac:dyDescent="0.25">
      <c r="J2" s="6" t="s">
        <v>165</v>
      </c>
    </row>
    <row r="3" spans="2:12" x14ac:dyDescent="0.25">
      <c r="J3" s="6" t="s">
        <v>166</v>
      </c>
    </row>
    <row r="4" spans="2:12" x14ac:dyDescent="0.25">
      <c r="J4" s="6" t="s">
        <v>167</v>
      </c>
    </row>
    <row r="5" spans="2:12" x14ac:dyDescent="0.25">
      <c r="J5" s="6" t="s">
        <v>168</v>
      </c>
    </row>
    <row r="8" spans="2:12" ht="14.1" customHeight="1" x14ac:dyDescent="0.25"/>
    <row r="9" spans="2:12" ht="32.450000000000003" customHeight="1" x14ac:dyDescent="0.5">
      <c r="B9" s="64" t="s">
        <v>171</v>
      </c>
      <c r="C9" s="64"/>
      <c r="D9" s="64" t="s">
        <v>172</v>
      </c>
      <c r="E9" s="64"/>
      <c r="F9" s="64" t="s">
        <v>173</v>
      </c>
      <c r="G9" s="64"/>
      <c r="I9" s="64" t="s">
        <v>174</v>
      </c>
      <c r="J9" s="64"/>
      <c r="L9" s="15" t="s">
        <v>176</v>
      </c>
    </row>
    <row r="10" spans="2:12" x14ac:dyDescent="0.25">
      <c r="B10" s="9" t="s">
        <v>170</v>
      </c>
      <c r="C10" s="10">
        <v>0</v>
      </c>
      <c r="D10" s="9" t="s">
        <v>170</v>
      </c>
      <c r="E10" s="10">
        <v>0</v>
      </c>
      <c r="F10" s="9" t="s">
        <v>170</v>
      </c>
      <c r="G10" s="10">
        <v>0</v>
      </c>
      <c r="I10" s="9" t="s">
        <v>170</v>
      </c>
      <c r="J10" s="10">
        <v>0</v>
      </c>
    </row>
    <row r="11" spans="2:12" ht="14.1" customHeight="1" x14ac:dyDescent="0.25">
      <c r="L11" s="70" t="s">
        <v>177</v>
      </c>
    </row>
    <row r="12" spans="2:12" ht="14.45" customHeight="1" x14ac:dyDescent="0.25">
      <c r="L12" s="70"/>
    </row>
    <row r="13" spans="2:12" x14ac:dyDescent="0.25">
      <c r="L13" s="70"/>
    </row>
    <row r="14" spans="2:12" x14ac:dyDescent="0.25">
      <c r="L14" s="71"/>
    </row>
    <row r="15" spans="2:12" ht="14.1" customHeight="1" x14ac:dyDescent="0.25">
      <c r="L15" s="71"/>
    </row>
    <row r="16" spans="2:12" x14ac:dyDescent="0.25">
      <c r="L16" s="71"/>
    </row>
    <row r="17" spans="12:12" x14ac:dyDescent="0.25">
      <c r="L17" s="71"/>
    </row>
    <row r="18" spans="12:12" x14ac:dyDescent="0.25">
      <c r="L18" s="71"/>
    </row>
    <row r="19" spans="12:12" x14ac:dyDescent="0.25">
      <c r="L19" s="71"/>
    </row>
    <row r="20" spans="12:12" x14ac:dyDescent="0.25">
      <c r="L20" s="71"/>
    </row>
    <row r="21" spans="12:12" x14ac:dyDescent="0.25">
      <c r="L21" s="71"/>
    </row>
    <row r="22" spans="12:12" x14ac:dyDescent="0.25">
      <c r="L22" s="71"/>
    </row>
    <row r="23" spans="12:12" ht="14.1" customHeight="1" x14ac:dyDescent="0.25">
      <c r="L23" s="72" t="s">
        <v>251</v>
      </c>
    </row>
    <row r="24" spans="12:12" x14ac:dyDescent="0.25">
      <c r="L24" s="72"/>
    </row>
    <row r="25" spans="12:12" x14ac:dyDescent="0.25">
      <c r="L25" s="72"/>
    </row>
    <row r="26" spans="12:12" x14ac:dyDescent="0.25">
      <c r="L26" s="71"/>
    </row>
    <row r="27" spans="12:12" x14ac:dyDescent="0.25">
      <c r="L27" s="71"/>
    </row>
    <row r="28" spans="12:12" x14ac:dyDescent="0.25">
      <c r="L28" s="71"/>
    </row>
    <row r="29" spans="12:12" x14ac:dyDescent="0.25">
      <c r="L29" s="71"/>
    </row>
    <row r="30" spans="12:12" x14ac:dyDescent="0.25">
      <c r="L30" s="71"/>
    </row>
    <row r="31" spans="12:12" x14ac:dyDescent="0.25">
      <c r="L31" s="71"/>
    </row>
    <row r="32" spans="12:12" x14ac:dyDescent="0.25">
      <c r="L32" s="71"/>
    </row>
    <row r="33" spans="2:12" x14ac:dyDescent="0.25">
      <c r="L33" s="71"/>
    </row>
    <row r="34" spans="2:12" ht="20.25" x14ac:dyDescent="0.3">
      <c r="B34" s="65" t="str">
        <f>INDEX('Card Index'!$A$4:$E$83,(C10+1),3)</f>
        <v>???</v>
      </c>
      <c r="C34" s="65"/>
      <c r="D34" s="65" t="str">
        <f>INDEX('Card Index'!$A$4:$E$83,(E10+1),3)</f>
        <v>???</v>
      </c>
      <c r="E34" s="65"/>
      <c r="F34" s="65" t="str">
        <f>INDEX('Card Index'!$A$4:$E$83,(G10+1),3)</f>
        <v>???</v>
      </c>
      <c r="G34" s="65"/>
      <c r="I34" s="65" t="str">
        <f>INDEX('Card Index'!$A$4:$E$83,(J10+1),3)</f>
        <v>???</v>
      </c>
      <c r="J34" s="65"/>
      <c r="L34" s="71"/>
    </row>
    <row r="35" spans="2:12" ht="27.95" customHeight="1" x14ac:dyDescent="0.25">
      <c r="B35" s="62" t="str">
        <f>INDEX('Card Index'!$A$4:$E$83,(C10+1),5)</f>
        <v>???</v>
      </c>
      <c r="C35" s="62"/>
      <c r="D35" s="62" t="str">
        <f>INDEX('Card Index'!$A$4:$E$83,(E10+1),5)</f>
        <v>???</v>
      </c>
      <c r="E35" s="62"/>
      <c r="F35" s="62" t="str">
        <f>INDEX('Card Index'!$A$4:$E$83,(G10+1),5)</f>
        <v>???</v>
      </c>
      <c r="G35" s="62"/>
      <c r="H35" s="29"/>
      <c r="I35" s="62" t="str">
        <f>INDEX('Card Index'!$A$4:$E$83,(J10+1),5)</f>
        <v>???</v>
      </c>
      <c r="J35" s="62"/>
    </row>
    <row r="36" spans="2:12" x14ac:dyDescent="0.25">
      <c r="L36" s="70" t="s">
        <v>244</v>
      </c>
    </row>
    <row r="37" spans="2:12" x14ac:dyDescent="0.25">
      <c r="L37" s="70"/>
    </row>
    <row r="38" spans="2:12" x14ac:dyDescent="0.25">
      <c r="L38" s="70"/>
    </row>
  </sheetData>
  <mergeCells count="17">
    <mergeCell ref="L26:L34"/>
    <mergeCell ref="L11:L13"/>
    <mergeCell ref="L23:L25"/>
    <mergeCell ref="L14:L22"/>
    <mergeCell ref="I9:J9"/>
    <mergeCell ref="I34:J34"/>
    <mergeCell ref="B9:C9"/>
    <mergeCell ref="D9:E9"/>
    <mergeCell ref="F9:G9"/>
    <mergeCell ref="B34:C34"/>
    <mergeCell ref="D34:E34"/>
    <mergeCell ref="F34:G34"/>
    <mergeCell ref="L36:L38"/>
    <mergeCell ref="B35:C35"/>
    <mergeCell ref="D35:E35"/>
    <mergeCell ref="F35:G35"/>
    <mergeCell ref="I35:J35"/>
  </mergeCells>
  <dataValidations count="1">
    <dataValidation type="whole" allowBlank="1" showInputMessage="1" showErrorMessage="1" sqref="J10 E10 G10 C10" xr:uid="{44110310-264F-4D19-968F-8F6538EAFD05}">
      <formula1>0</formula1>
      <formula2>78</formula2>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1377" r:id="rId4" name="Button 113">
              <controlPr defaultSize="0" print="0" autoFill="0" autoPict="0" macro="[0]!DrawStartingCards">
                <anchor moveWithCells="1" sizeWithCells="1">
                  <from>
                    <xdr:col>11</xdr:col>
                    <xdr:colOff>171450</xdr:colOff>
                    <xdr:row>1</xdr:row>
                    <xdr:rowOff>161925</xdr:rowOff>
                  </from>
                  <to>
                    <xdr:col>11</xdr:col>
                    <xdr:colOff>2971800</xdr:colOff>
                    <xdr:row>5</xdr:row>
                    <xdr:rowOff>9525</xdr:rowOff>
                  </to>
                </anchor>
              </controlPr>
            </control>
          </mc:Choice>
        </mc:AlternateContent>
        <mc:AlternateContent xmlns:mc="http://schemas.openxmlformats.org/markup-compatibility/2006">
          <mc:Choice Requires="x14">
            <control shapeId="11426" r:id="rId5" name="Button 162">
              <controlPr defaultSize="0" print="0" autoFill="0" autoPict="0" macro="[0]!ReplaceCard1">
                <anchor moveWithCells="1" sizeWithCells="1">
                  <from>
                    <xdr:col>1</xdr:col>
                    <xdr:colOff>485775</xdr:colOff>
                    <xdr:row>35</xdr:row>
                    <xdr:rowOff>85725</xdr:rowOff>
                  </from>
                  <to>
                    <xdr:col>2</xdr:col>
                    <xdr:colOff>809625</xdr:colOff>
                    <xdr:row>36</xdr:row>
                    <xdr:rowOff>180975</xdr:rowOff>
                  </to>
                </anchor>
              </controlPr>
            </control>
          </mc:Choice>
        </mc:AlternateContent>
        <mc:AlternateContent xmlns:mc="http://schemas.openxmlformats.org/markup-compatibility/2006">
          <mc:Choice Requires="x14">
            <control shapeId="11431" r:id="rId6" name="Button 167">
              <controlPr defaultSize="0" print="0" autoFill="0" autoPict="0" macro="[0]!ReplaceCard2">
                <anchor moveWithCells="1" sizeWithCells="1">
                  <from>
                    <xdr:col>3</xdr:col>
                    <xdr:colOff>476250</xdr:colOff>
                    <xdr:row>35</xdr:row>
                    <xdr:rowOff>104775</xdr:rowOff>
                  </from>
                  <to>
                    <xdr:col>4</xdr:col>
                    <xdr:colOff>800100</xdr:colOff>
                    <xdr:row>37</xdr:row>
                    <xdr:rowOff>19050</xdr:rowOff>
                  </to>
                </anchor>
              </controlPr>
            </control>
          </mc:Choice>
        </mc:AlternateContent>
        <mc:AlternateContent xmlns:mc="http://schemas.openxmlformats.org/markup-compatibility/2006">
          <mc:Choice Requires="x14">
            <control shapeId="11432" r:id="rId7" name="Button 168">
              <controlPr defaultSize="0" print="0" autoFill="0" autoPict="0" macro="[0]!ReplaceCard3">
                <anchor moveWithCells="1" sizeWithCells="1">
                  <from>
                    <xdr:col>5</xdr:col>
                    <xdr:colOff>476250</xdr:colOff>
                    <xdr:row>35</xdr:row>
                    <xdr:rowOff>95250</xdr:rowOff>
                  </from>
                  <to>
                    <xdr:col>6</xdr:col>
                    <xdr:colOff>800100</xdr:colOff>
                    <xdr:row>37</xdr:row>
                    <xdr:rowOff>9525</xdr:rowOff>
                  </to>
                </anchor>
              </controlPr>
            </control>
          </mc:Choice>
        </mc:AlternateContent>
        <mc:AlternateContent xmlns:mc="http://schemas.openxmlformats.org/markup-compatibility/2006">
          <mc:Choice Requires="x14">
            <control shapeId="11441" r:id="rId8" name="Button 177">
              <controlPr defaultSize="0" print="0" autoFill="0" autoPict="0" macro="[0]!ReplaceAvatar">
                <anchor moveWithCells="1" sizeWithCells="1">
                  <from>
                    <xdr:col>8</xdr:col>
                    <xdr:colOff>476250</xdr:colOff>
                    <xdr:row>35</xdr:row>
                    <xdr:rowOff>95250</xdr:rowOff>
                  </from>
                  <to>
                    <xdr:col>9</xdr:col>
                    <xdr:colOff>800100</xdr:colOff>
                    <xdr:row>37</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877A5-0F57-493B-867E-A59AD223B9B1}">
  <sheetPr codeName="Sheet6">
    <tabColor theme="7" tint="0.79998168889431442"/>
  </sheetPr>
  <dimension ref="B2:U64"/>
  <sheetViews>
    <sheetView topLeftCell="A34" zoomScale="80" zoomScaleNormal="80" workbookViewId="0">
      <selection activeCell="L52" sqref="L52:M52"/>
    </sheetView>
  </sheetViews>
  <sheetFormatPr defaultColWidth="8.7109375" defaultRowHeight="15" x14ac:dyDescent="0.25"/>
  <cols>
    <col min="1" max="1" width="8.7109375" style="5"/>
    <col min="2" max="21" width="19" style="5" customWidth="1"/>
    <col min="22" max="16384" width="8.7109375" style="5"/>
  </cols>
  <sheetData>
    <row r="2" spans="2:21" ht="35.25" x14ac:dyDescent="0.25">
      <c r="G2" s="73" t="s">
        <v>182</v>
      </c>
      <c r="H2" s="73"/>
      <c r="J2" s="6"/>
    </row>
    <row r="3" spans="2:21" x14ac:dyDescent="0.25">
      <c r="J3" s="6"/>
    </row>
    <row r="4" spans="2:21" ht="20.45" customHeight="1" x14ac:dyDescent="0.25">
      <c r="G4" s="75" t="s">
        <v>278</v>
      </c>
      <c r="H4" s="75"/>
      <c r="I4" s="75"/>
      <c r="J4" s="75"/>
    </row>
    <row r="5" spans="2:21" ht="35.1" customHeight="1" x14ac:dyDescent="0.25">
      <c r="G5" s="75"/>
      <c r="H5" s="75"/>
      <c r="I5" s="75"/>
      <c r="J5" s="75"/>
    </row>
    <row r="6" spans="2:21" ht="14.1" customHeight="1" x14ac:dyDescent="0.25"/>
    <row r="8" spans="2:21" ht="14.1" customHeight="1" x14ac:dyDescent="0.25"/>
    <row r="9" spans="2:21" s="50" customFormat="1" ht="32.450000000000003" customHeight="1" x14ac:dyDescent="0.35">
      <c r="B9" s="74">
        <v>1</v>
      </c>
      <c r="C9" s="74"/>
      <c r="D9" s="74" t="str">
        <f>E12&amp;" ("&amp;E13&amp;")"</f>
        <v>??? (???)</v>
      </c>
      <c r="E9" s="74"/>
      <c r="F9" s="74">
        <v>2</v>
      </c>
      <c r="G9" s="74"/>
      <c r="H9" s="74" t="str">
        <f>I12&amp;" ("&amp;I13&amp;")"</f>
        <v>??? (???)</v>
      </c>
      <c r="I9" s="74"/>
      <c r="J9" s="74">
        <v>3</v>
      </c>
      <c r="K9" s="74"/>
      <c r="L9" s="74" t="str">
        <f>M12&amp;" ("&amp;M13&amp;")"</f>
        <v>??? (???)</v>
      </c>
      <c r="M9" s="74"/>
      <c r="N9" s="74">
        <v>4</v>
      </c>
      <c r="O9" s="74"/>
      <c r="P9" s="74" t="str">
        <f>Q12&amp;" ("&amp;Q13&amp;")"</f>
        <v>??? (???)</v>
      </c>
      <c r="Q9" s="74"/>
      <c r="R9" s="74">
        <v>5</v>
      </c>
      <c r="S9" s="74"/>
      <c r="T9" s="74" t="str">
        <f>U12&amp;" ("&amp;U13&amp;")"</f>
        <v>??? (???)</v>
      </c>
      <c r="U9" s="74"/>
    </row>
    <row r="10" spans="2:21" x14ac:dyDescent="0.25">
      <c r="B10" s="9" t="s">
        <v>170</v>
      </c>
      <c r="C10" s="10">
        <v>0</v>
      </c>
      <c r="D10" s="10"/>
      <c r="E10" s="10"/>
      <c r="F10" s="9" t="s">
        <v>170</v>
      </c>
      <c r="G10" s="10">
        <v>0</v>
      </c>
      <c r="H10" s="10"/>
      <c r="I10" s="10"/>
      <c r="J10" s="9" t="s">
        <v>170</v>
      </c>
      <c r="K10" s="10">
        <v>0</v>
      </c>
      <c r="L10" s="10"/>
      <c r="M10" s="10"/>
      <c r="N10" s="9" t="s">
        <v>170</v>
      </c>
      <c r="O10" s="10">
        <v>0</v>
      </c>
      <c r="P10" s="10"/>
      <c r="Q10" s="10"/>
      <c r="R10" s="9" t="s">
        <v>170</v>
      </c>
      <c r="S10" s="10">
        <v>0</v>
      </c>
      <c r="T10" s="10"/>
      <c r="U10" s="10"/>
    </row>
    <row r="11" spans="2:21" ht="14.1" customHeight="1" x14ac:dyDescent="0.25"/>
    <row r="12" spans="2:21" ht="20.25" x14ac:dyDescent="0.3">
      <c r="D12" s="16" t="s">
        <v>178</v>
      </c>
      <c r="E12" s="17" t="s">
        <v>175</v>
      </c>
      <c r="H12" s="16" t="s">
        <v>178</v>
      </c>
      <c r="I12" s="17" t="s">
        <v>175</v>
      </c>
      <c r="L12" s="16" t="s">
        <v>178</v>
      </c>
      <c r="M12" s="17" t="s">
        <v>175</v>
      </c>
      <c r="P12" s="16" t="s">
        <v>178</v>
      </c>
      <c r="Q12" s="17" t="s">
        <v>175</v>
      </c>
      <c r="T12" s="16" t="s">
        <v>178</v>
      </c>
      <c r="U12" s="17" t="s">
        <v>175</v>
      </c>
    </row>
    <row r="13" spans="2:21" ht="20.25" x14ac:dyDescent="0.3">
      <c r="D13" s="16" t="s">
        <v>179</v>
      </c>
      <c r="E13" s="17" t="s">
        <v>175</v>
      </c>
      <c r="H13" s="16" t="s">
        <v>179</v>
      </c>
      <c r="I13" s="17" t="s">
        <v>175</v>
      </c>
      <c r="L13" s="16" t="s">
        <v>179</v>
      </c>
      <c r="M13" s="17" t="s">
        <v>175</v>
      </c>
      <c r="P13" s="16" t="s">
        <v>179</v>
      </c>
      <c r="Q13" s="17" t="s">
        <v>175</v>
      </c>
      <c r="T13" s="16" t="s">
        <v>179</v>
      </c>
      <c r="U13" s="17" t="s">
        <v>175</v>
      </c>
    </row>
    <row r="14" spans="2:21" ht="20.25" x14ac:dyDescent="0.3">
      <c r="D14" s="16" t="s">
        <v>204</v>
      </c>
      <c r="E14" s="14" t="s">
        <v>175</v>
      </c>
      <c r="H14" s="16" t="s">
        <v>204</v>
      </c>
      <c r="I14" s="14" t="s">
        <v>175</v>
      </c>
      <c r="L14" s="16" t="s">
        <v>204</v>
      </c>
      <c r="M14" s="14" t="s">
        <v>175</v>
      </c>
      <c r="P14" s="16" t="s">
        <v>204</v>
      </c>
      <c r="Q14" s="14" t="s">
        <v>175</v>
      </c>
      <c r="T14" s="16" t="s">
        <v>204</v>
      </c>
      <c r="U14" s="14" t="s">
        <v>175</v>
      </c>
    </row>
    <row r="15" spans="2:21" ht="14.1" customHeight="1" x14ac:dyDescent="0.25">
      <c r="D15" s="14"/>
      <c r="E15" s="14"/>
      <c r="H15" s="14"/>
      <c r="I15" s="14"/>
      <c r="L15" s="14"/>
      <c r="M15" s="14"/>
      <c r="P15" s="14"/>
      <c r="Q15" s="14"/>
      <c r="T15" s="14"/>
      <c r="U15" s="14"/>
    </row>
    <row r="16" spans="2:21" ht="14.1" customHeight="1" x14ac:dyDescent="0.25">
      <c r="D16" s="70" t="s">
        <v>252</v>
      </c>
      <c r="E16" s="70"/>
      <c r="H16" s="70" t="s">
        <v>252</v>
      </c>
      <c r="I16" s="70"/>
      <c r="L16" s="70" t="s">
        <v>252</v>
      </c>
      <c r="M16" s="70"/>
      <c r="P16" s="70" t="s">
        <v>252</v>
      </c>
      <c r="Q16" s="70"/>
      <c r="T16" s="70" t="s">
        <v>252</v>
      </c>
      <c r="U16" s="70"/>
    </row>
    <row r="17" spans="4:21" x14ac:dyDescent="0.25">
      <c r="D17" s="71" t="s">
        <v>175</v>
      </c>
      <c r="E17" s="71"/>
      <c r="H17" s="71" t="s">
        <v>175</v>
      </c>
      <c r="I17" s="71"/>
      <c r="L17" s="71" t="s">
        <v>175</v>
      </c>
      <c r="M17" s="71"/>
      <c r="P17" s="71" t="s">
        <v>175</v>
      </c>
      <c r="Q17" s="71"/>
      <c r="T17" s="71" t="s">
        <v>175</v>
      </c>
      <c r="U17" s="71"/>
    </row>
    <row r="18" spans="4:21" x14ac:dyDescent="0.25">
      <c r="D18" s="71"/>
      <c r="E18" s="71"/>
      <c r="H18" s="71"/>
      <c r="I18" s="71"/>
      <c r="L18" s="71"/>
      <c r="M18" s="71"/>
      <c r="P18" s="71"/>
      <c r="Q18" s="71"/>
      <c r="T18" s="71"/>
      <c r="U18" s="71"/>
    </row>
    <row r="19" spans="4:21" x14ac:dyDescent="0.25">
      <c r="D19" s="71"/>
      <c r="E19" s="71"/>
      <c r="H19" s="71"/>
      <c r="I19" s="71"/>
      <c r="L19" s="71"/>
      <c r="M19" s="71"/>
      <c r="P19" s="71"/>
      <c r="Q19" s="71"/>
      <c r="T19" s="71"/>
      <c r="U19" s="71"/>
    </row>
    <row r="20" spans="4:21" x14ac:dyDescent="0.25">
      <c r="D20" s="71"/>
      <c r="E20" s="71"/>
      <c r="H20" s="71"/>
      <c r="I20" s="71"/>
      <c r="L20" s="71"/>
      <c r="M20" s="71"/>
      <c r="P20" s="71"/>
      <c r="Q20" s="71"/>
      <c r="T20" s="71"/>
      <c r="U20" s="71"/>
    </row>
    <row r="21" spans="4:21" x14ac:dyDescent="0.25">
      <c r="D21" s="71"/>
      <c r="E21" s="71"/>
      <c r="H21" s="71"/>
      <c r="I21" s="71"/>
      <c r="L21" s="71"/>
      <c r="M21" s="71"/>
      <c r="P21" s="71"/>
      <c r="Q21" s="71"/>
      <c r="T21" s="71"/>
      <c r="U21" s="71"/>
    </row>
    <row r="22" spans="4:21" x14ac:dyDescent="0.25">
      <c r="D22" s="71"/>
      <c r="E22" s="71"/>
      <c r="H22" s="71"/>
      <c r="I22" s="71"/>
      <c r="L22" s="71"/>
      <c r="M22" s="71"/>
      <c r="P22" s="71"/>
      <c r="Q22" s="71"/>
      <c r="T22" s="71"/>
      <c r="U22" s="71"/>
    </row>
    <row r="23" spans="4:21" ht="14.1" customHeight="1" x14ac:dyDescent="0.25">
      <c r="D23" s="70" t="s">
        <v>180</v>
      </c>
      <c r="E23" s="70"/>
      <c r="H23" s="70" t="s">
        <v>180</v>
      </c>
      <c r="I23" s="70"/>
      <c r="L23" s="70" t="s">
        <v>180</v>
      </c>
      <c r="M23" s="70"/>
      <c r="P23" s="70" t="s">
        <v>180</v>
      </c>
      <c r="Q23" s="70"/>
      <c r="T23" s="70" t="s">
        <v>180</v>
      </c>
      <c r="U23" s="70"/>
    </row>
    <row r="24" spans="4:21" x14ac:dyDescent="0.25">
      <c r="D24" s="71" t="s">
        <v>175</v>
      </c>
      <c r="E24" s="71"/>
      <c r="H24" s="71" t="s">
        <v>175</v>
      </c>
      <c r="I24" s="71"/>
      <c r="L24" s="71" t="s">
        <v>175</v>
      </c>
      <c r="M24" s="71"/>
      <c r="P24" s="71" t="s">
        <v>175</v>
      </c>
      <c r="Q24" s="71"/>
      <c r="T24" s="71" t="s">
        <v>175</v>
      </c>
      <c r="U24" s="71"/>
    </row>
    <row r="25" spans="4:21" x14ac:dyDescent="0.25">
      <c r="D25" s="71"/>
      <c r="E25" s="71"/>
      <c r="H25" s="71"/>
      <c r="I25" s="71"/>
      <c r="L25" s="71"/>
      <c r="M25" s="71"/>
      <c r="P25" s="71"/>
      <c r="Q25" s="71"/>
      <c r="T25" s="71"/>
      <c r="U25" s="71"/>
    </row>
    <row r="26" spans="4:21" x14ac:dyDescent="0.25">
      <c r="D26" s="71"/>
      <c r="E26" s="71"/>
      <c r="H26" s="71"/>
      <c r="I26" s="71"/>
      <c r="L26" s="71"/>
      <c r="M26" s="71"/>
      <c r="P26" s="71"/>
      <c r="Q26" s="71"/>
      <c r="T26" s="71"/>
      <c r="U26" s="71"/>
    </row>
    <row r="27" spans="4:21" x14ac:dyDescent="0.25">
      <c r="D27" s="71"/>
      <c r="E27" s="71"/>
      <c r="H27" s="71"/>
      <c r="I27" s="71"/>
      <c r="L27" s="71"/>
      <c r="M27" s="71"/>
      <c r="P27" s="71"/>
      <c r="Q27" s="71"/>
      <c r="T27" s="71"/>
      <c r="U27" s="71"/>
    </row>
    <row r="28" spans="4:21" x14ac:dyDescent="0.25">
      <c r="D28" s="71"/>
      <c r="E28" s="71"/>
      <c r="H28" s="71"/>
      <c r="I28" s="71"/>
      <c r="L28" s="71"/>
      <c r="M28" s="71"/>
      <c r="P28" s="71"/>
      <c r="Q28" s="71"/>
      <c r="T28" s="71"/>
      <c r="U28" s="71"/>
    </row>
    <row r="29" spans="4:21" x14ac:dyDescent="0.25">
      <c r="D29" s="71"/>
      <c r="E29" s="71"/>
      <c r="H29" s="71"/>
      <c r="I29" s="71"/>
      <c r="L29" s="71"/>
      <c r="M29" s="71"/>
      <c r="P29" s="71"/>
      <c r="Q29" s="71"/>
      <c r="T29" s="71"/>
      <c r="U29" s="71"/>
    </row>
    <row r="30" spans="4:21" x14ac:dyDescent="0.25">
      <c r="D30" s="71"/>
      <c r="E30" s="71"/>
      <c r="H30" s="71"/>
      <c r="I30" s="71"/>
      <c r="L30" s="71"/>
      <c r="M30" s="71"/>
      <c r="P30" s="71"/>
      <c r="Q30" s="71"/>
      <c r="T30" s="71"/>
      <c r="U30" s="71"/>
    </row>
    <row r="31" spans="4:21" x14ac:dyDescent="0.25">
      <c r="D31" s="61" t="s">
        <v>277</v>
      </c>
      <c r="E31" s="59" t="s">
        <v>267</v>
      </c>
      <c r="H31" s="61" t="s">
        <v>277</v>
      </c>
      <c r="I31" s="60" t="s">
        <v>267</v>
      </c>
      <c r="L31" s="61" t="s">
        <v>277</v>
      </c>
      <c r="M31" s="60" t="s">
        <v>267</v>
      </c>
      <c r="P31" s="61" t="s">
        <v>277</v>
      </c>
      <c r="Q31" s="60" t="s">
        <v>267</v>
      </c>
      <c r="T31" s="61" t="s">
        <v>277</v>
      </c>
      <c r="U31" s="60" t="s">
        <v>267</v>
      </c>
    </row>
    <row r="32" spans="4:21" x14ac:dyDescent="0.25">
      <c r="D32" s="61" t="s">
        <v>266</v>
      </c>
      <c r="E32" s="60" t="s">
        <v>267</v>
      </c>
      <c r="H32" s="61" t="s">
        <v>266</v>
      </c>
      <c r="I32" s="60" t="s">
        <v>267</v>
      </c>
      <c r="L32" s="61" t="s">
        <v>266</v>
      </c>
      <c r="M32" s="60" t="s">
        <v>267</v>
      </c>
      <c r="P32" s="61" t="s">
        <v>266</v>
      </c>
      <c r="Q32" s="60" t="s">
        <v>267</v>
      </c>
      <c r="T32" s="61" t="s">
        <v>266</v>
      </c>
      <c r="U32" s="60" t="s">
        <v>267</v>
      </c>
    </row>
    <row r="34" spans="2:21" ht="20.25" x14ac:dyDescent="0.3">
      <c r="B34" s="65" t="str">
        <f>INDEX('Card Index'!$A$4:$E$83,(C10+1),3)</f>
        <v>???</v>
      </c>
      <c r="C34" s="65"/>
      <c r="D34" s="12"/>
      <c r="E34" s="12"/>
      <c r="F34" s="65" t="str">
        <f>INDEX('Card Index'!$A$4:$E$83,(G10+1),3)</f>
        <v>???</v>
      </c>
      <c r="G34" s="65"/>
      <c r="H34" s="12"/>
      <c r="I34" s="12"/>
      <c r="J34" s="65" t="str">
        <f>INDEX('Card Index'!$A$4:$E$83,(K10+1),3)</f>
        <v>???</v>
      </c>
      <c r="K34" s="65"/>
      <c r="L34" s="12"/>
      <c r="M34" s="12"/>
      <c r="N34" s="65" t="str">
        <f>INDEX('Card Index'!$A$4:$E$83,(O10+1),3)</f>
        <v>???</v>
      </c>
      <c r="O34" s="65"/>
      <c r="P34" s="12"/>
      <c r="Q34" s="12"/>
      <c r="R34" s="65" t="str">
        <f>INDEX('Card Index'!$A$4:$E$83,(S10+1),3)</f>
        <v>???</v>
      </c>
      <c r="S34" s="65"/>
      <c r="T34" s="12"/>
      <c r="U34" s="12"/>
    </row>
    <row r="35" spans="2:21" s="7" customFormat="1" ht="32.1" customHeight="1" x14ac:dyDescent="0.25">
      <c r="B35" s="62" t="str">
        <f>INDEX('Card Index'!$A$4:$E$83,(C10+1),5)</f>
        <v>???</v>
      </c>
      <c r="C35" s="62"/>
      <c r="D35" s="13"/>
      <c r="E35" s="13"/>
      <c r="F35" s="62" t="str">
        <f>INDEX('Card Index'!$A$4:$E$83,(G10+1),5)</f>
        <v>???</v>
      </c>
      <c r="G35" s="62"/>
      <c r="H35" s="13"/>
      <c r="I35" s="13"/>
      <c r="J35" s="62" t="str">
        <f>INDEX('Card Index'!$A$4:$E$83,(K10+1),5)</f>
        <v>???</v>
      </c>
      <c r="K35" s="62"/>
      <c r="L35" s="13"/>
      <c r="M35" s="13"/>
      <c r="N35" s="62" t="str">
        <f>INDEX('Card Index'!$A$4:$E$83,(O10+1),5)</f>
        <v>???</v>
      </c>
      <c r="O35" s="62"/>
      <c r="P35" s="13"/>
      <c r="Q35" s="13"/>
      <c r="R35" s="62" t="str">
        <f>INDEX('Card Index'!$A$4:$E$83,(S10+1),5)</f>
        <v>???</v>
      </c>
      <c r="S35" s="62"/>
      <c r="T35" s="13"/>
      <c r="U35" s="13"/>
    </row>
    <row r="38" spans="2:21" s="51" customFormat="1" ht="23.25" x14ac:dyDescent="0.35">
      <c r="B38" s="76">
        <v>6</v>
      </c>
      <c r="C38" s="76"/>
      <c r="D38" s="76" t="str">
        <f>E41&amp;" ("&amp;E42&amp;")"</f>
        <v>??? (???)</v>
      </c>
      <c r="E38" s="76"/>
      <c r="F38" s="76">
        <v>7</v>
      </c>
      <c r="G38" s="76"/>
      <c r="H38" s="76" t="str">
        <f>I41&amp;" ("&amp;I42&amp;")"</f>
        <v>??? (???)</v>
      </c>
      <c r="I38" s="76"/>
      <c r="J38" s="76">
        <v>8</v>
      </c>
      <c r="K38" s="76"/>
      <c r="L38" s="76" t="str">
        <f>M41&amp;" ("&amp;M42&amp;")"</f>
        <v>??? (???)</v>
      </c>
      <c r="M38" s="76"/>
      <c r="N38" s="76">
        <v>9</v>
      </c>
      <c r="O38" s="76"/>
      <c r="P38" s="76" t="str">
        <f>Q41&amp;" ("&amp;Q42&amp;")"</f>
        <v>??? (???)</v>
      </c>
      <c r="Q38" s="76"/>
      <c r="R38" s="76">
        <v>10</v>
      </c>
      <c r="S38" s="76"/>
      <c r="T38" s="76" t="str">
        <f>U41&amp;" ("&amp;U42&amp;")"</f>
        <v>??? (???)</v>
      </c>
      <c r="U38" s="76"/>
    </row>
    <row r="39" spans="2:21" x14ac:dyDescent="0.25">
      <c r="B39" s="9" t="s">
        <v>170</v>
      </c>
      <c r="C39" s="10">
        <v>0</v>
      </c>
      <c r="D39" s="10"/>
      <c r="E39" s="10"/>
      <c r="F39" s="9" t="s">
        <v>170</v>
      </c>
      <c r="G39" s="10">
        <v>0</v>
      </c>
      <c r="H39" s="10"/>
      <c r="I39" s="10"/>
      <c r="J39" s="9" t="s">
        <v>170</v>
      </c>
      <c r="K39" s="10">
        <v>0</v>
      </c>
      <c r="L39" s="10"/>
      <c r="M39" s="10"/>
      <c r="N39" s="9" t="s">
        <v>170</v>
      </c>
      <c r="O39" s="10">
        <v>0</v>
      </c>
      <c r="P39" s="10"/>
      <c r="Q39" s="10"/>
      <c r="R39" s="9" t="s">
        <v>170</v>
      </c>
      <c r="S39" s="10">
        <v>0</v>
      </c>
      <c r="T39" s="10"/>
      <c r="U39" s="10"/>
    </row>
    <row r="41" spans="2:21" ht="20.25" x14ac:dyDescent="0.3">
      <c r="D41" s="16" t="s">
        <v>178</v>
      </c>
      <c r="E41" s="17" t="s">
        <v>175</v>
      </c>
      <c r="H41" s="16" t="s">
        <v>178</v>
      </c>
      <c r="I41" s="17" t="s">
        <v>175</v>
      </c>
      <c r="L41" s="16" t="s">
        <v>178</v>
      </c>
      <c r="M41" s="17" t="s">
        <v>175</v>
      </c>
      <c r="P41" s="16" t="s">
        <v>178</v>
      </c>
      <c r="Q41" s="17" t="s">
        <v>175</v>
      </c>
      <c r="T41" s="16" t="s">
        <v>178</v>
      </c>
      <c r="U41" s="17" t="s">
        <v>175</v>
      </c>
    </row>
    <row r="42" spans="2:21" ht="20.25" x14ac:dyDescent="0.3">
      <c r="D42" s="16" t="s">
        <v>179</v>
      </c>
      <c r="E42" s="17" t="s">
        <v>175</v>
      </c>
      <c r="H42" s="16" t="s">
        <v>179</v>
      </c>
      <c r="I42" s="17" t="s">
        <v>175</v>
      </c>
      <c r="L42" s="16" t="s">
        <v>179</v>
      </c>
      <c r="M42" s="17" t="s">
        <v>175</v>
      </c>
      <c r="P42" s="16" t="s">
        <v>179</v>
      </c>
      <c r="Q42" s="17" t="s">
        <v>175</v>
      </c>
      <c r="T42" s="16" t="s">
        <v>179</v>
      </c>
      <c r="U42" s="17" t="s">
        <v>175</v>
      </c>
    </row>
    <row r="43" spans="2:21" ht="20.25" x14ac:dyDescent="0.3">
      <c r="D43" s="16" t="s">
        <v>204</v>
      </c>
      <c r="E43" s="14" t="s">
        <v>175</v>
      </c>
      <c r="H43" s="16" t="s">
        <v>204</v>
      </c>
      <c r="I43" s="14" t="s">
        <v>175</v>
      </c>
      <c r="L43" s="16" t="s">
        <v>204</v>
      </c>
      <c r="M43" s="14" t="s">
        <v>175</v>
      </c>
      <c r="P43" s="16" t="s">
        <v>204</v>
      </c>
      <c r="Q43" s="14" t="s">
        <v>175</v>
      </c>
      <c r="T43" s="16" t="s">
        <v>204</v>
      </c>
      <c r="U43" s="14" t="s">
        <v>175</v>
      </c>
    </row>
    <row r="44" spans="2:21" x14ac:dyDescent="0.25">
      <c r="D44" s="14"/>
      <c r="E44" s="14"/>
      <c r="H44" s="14"/>
      <c r="I44" s="14"/>
      <c r="L44" s="14"/>
      <c r="M44" s="14"/>
      <c r="P44" s="14"/>
      <c r="Q44" s="14"/>
      <c r="T44" s="14"/>
      <c r="U44" s="14"/>
    </row>
    <row r="45" spans="2:21" ht="14.1" customHeight="1" x14ac:dyDescent="0.25">
      <c r="D45" s="70" t="s">
        <v>252</v>
      </c>
      <c r="E45" s="70"/>
      <c r="H45" s="70" t="s">
        <v>252</v>
      </c>
      <c r="I45" s="70"/>
      <c r="L45" s="70" t="s">
        <v>252</v>
      </c>
      <c r="M45" s="70"/>
      <c r="P45" s="70" t="s">
        <v>252</v>
      </c>
      <c r="Q45" s="70"/>
      <c r="T45" s="70" t="s">
        <v>252</v>
      </c>
      <c r="U45" s="70"/>
    </row>
    <row r="46" spans="2:21" x14ac:dyDescent="0.25">
      <c r="D46" s="71" t="s">
        <v>175</v>
      </c>
      <c r="E46" s="71"/>
      <c r="H46" s="71" t="s">
        <v>175</v>
      </c>
      <c r="I46" s="71"/>
      <c r="L46" s="71" t="s">
        <v>175</v>
      </c>
      <c r="M46" s="71"/>
      <c r="P46" s="71" t="s">
        <v>175</v>
      </c>
      <c r="Q46" s="71"/>
      <c r="T46" s="71" t="s">
        <v>175</v>
      </c>
      <c r="U46" s="71"/>
    </row>
    <row r="47" spans="2:21" x14ac:dyDescent="0.25">
      <c r="D47" s="71"/>
      <c r="E47" s="71"/>
      <c r="H47" s="71"/>
      <c r="I47" s="71"/>
      <c r="L47" s="71"/>
      <c r="M47" s="71"/>
      <c r="P47" s="71"/>
      <c r="Q47" s="71"/>
      <c r="T47" s="71"/>
      <c r="U47" s="71"/>
    </row>
    <row r="48" spans="2:21" x14ac:dyDescent="0.25">
      <c r="D48" s="71"/>
      <c r="E48" s="71"/>
      <c r="H48" s="71"/>
      <c r="I48" s="71"/>
      <c r="L48" s="71"/>
      <c r="M48" s="71"/>
      <c r="P48" s="71"/>
      <c r="Q48" s="71"/>
      <c r="T48" s="71"/>
      <c r="U48" s="71"/>
    </row>
    <row r="49" spans="2:21" x14ac:dyDescent="0.25">
      <c r="D49" s="71"/>
      <c r="E49" s="71"/>
      <c r="H49" s="71"/>
      <c r="I49" s="71"/>
      <c r="L49" s="71"/>
      <c r="M49" s="71"/>
      <c r="P49" s="71"/>
      <c r="Q49" s="71"/>
      <c r="T49" s="71"/>
      <c r="U49" s="71"/>
    </row>
    <row r="50" spans="2:21" x14ac:dyDescent="0.25">
      <c r="D50" s="71"/>
      <c r="E50" s="71"/>
      <c r="H50" s="71"/>
      <c r="I50" s="71"/>
      <c r="L50" s="71"/>
      <c r="M50" s="71"/>
      <c r="P50" s="71"/>
      <c r="Q50" s="71"/>
      <c r="T50" s="71"/>
      <c r="U50" s="71"/>
    </row>
    <row r="51" spans="2:21" x14ac:dyDescent="0.25">
      <c r="D51" s="71"/>
      <c r="E51" s="71"/>
      <c r="H51" s="71"/>
      <c r="I51" s="71"/>
      <c r="L51" s="71"/>
      <c r="M51" s="71"/>
      <c r="P51" s="71"/>
      <c r="Q51" s="71"/>
      <c r="T51" s="71"/>
      <c r="U51" s="71"/>
    </row>
    <row r="52" spans="2:21" x14ac:dyDescent="0.25">
      <c r="D52" s="70" t="s">
        <v>180</v>
      </c>
      <c r="E52" s="70"/>
      <c r="H52" s="70" t="s">
        <v>180</v>
      </c>
      <c r="I52" s="70"/>
      <c r="L52" s="70" t="s">
        <v>180</v>
      </c>
      <c r="M52" s="70"/>
      <c r="P52" s="70" t="s">
        <v>180</v>
      </c>
      <c r="Q52" s="70"/>
      <c r="T52" s="70" t="s">
        <v>180</v>
      </c>
      <c r="U52" s="70"/>
    </row>
    <row r="53" spans="2:21" x14ac:dyDescent="0.25">
      <c r="D53" s="71" t="s">
        <v>175</v>
      </c>
      <c r="E53" s="71"/>
      <c r="H53" s="71" t="s">
        <v>175</v>
      </c>
      <c r="I53" s="71"/>
      <c r="L53" s="71" t="s">
        <v>175</v>
      </c>
      <c r="M53" s="71"/>
      <c r="P53" s="71" t="s">
        <v>175</v>
      </c>
      <c r="Q53" s="71"/>
      <c r="T53" s="71" t="s">
        <v>175</v>
      </c>
      <c r="U53" s="71"/>
    </row>
    <row r="54" spans="2:21" x14ac:dyDescent="0.25">
      <c r="D54" s="71"/>
      <c r="E54" s="71"/>
      <c r="H54" s="71"/>
      <c r="I54" s="71"/>
      <c r="L54" s="71"/>
      <c r="M54" s="71"/>
      <c r="P54" s="71"/>
      <c r="Q54" s="71"/>
      <c r="T54" s="71"/>
      <c r="U54" s="71"/>
    </row>
    <row r="55" spans="2:21" x14ac:dyDescent="0.25">
      <c r="D55" s="71"/>
      <c r="E55" s="71"/>
      <c r="H55" s="71"/>
      <c r="I55" s="71"/>
      <c r="L55" s="71"/>
      <c r="M55" s="71"/>
      <c r="P55" s="71"/>
      <c r="Q55" s="71"/>
      <c r="T55" s="71"/>
      <c r="U55" s="71"/>
    </row>
    <row r="56" spans="2:21" x14ac:dyDescent="0.25">
      <c r="D56" s="71"/>
      <c r="E56" s="71"/>
      <c r="H56" s="71"/>
      <c r="I56" s="71"/>
      <c r="L56" s="71"/>
      <c r="M56" s="71"/>
      <c r="P56" s="71"/>
      <c r="Q56" s="71"/>
      <c r="T56" s="71"/>
      <c r="U56" s="71"/>
    </row>
    <row r="57" spans="2:21" x14ac:dyDescent="0.25">
      <c r="D57" s="71"/>
      <c r="E57" s="71"/>
      <c r="H57" s="71"/>
      <c r="I57" s="71"/>
      <c r="L57" s="71"/>
      <c r="M57" s="71"/>
      <c r="P57" s="71"/>
      <c r="Q57" s="71"/>
      <c r="T57" s="71"/>
      <c r="U57" s="71"/>
    </row>
    <row r="58" spans="2:21" x14ac:dyDescent="0.25">
      <c r="D58" s="71"/>
      <c r="E58" s="71"/>
      <c r="H58" s="71"/>
      <c r="I58" s="71"/>
      <c r="L58" s="71"/>
      <c r="M58" s="71"/>
      <c r="P58" s="71"/>
      <c r="Q58" s="71"/>
      <c r="T58" s="71"/>
      <c r="U58" s="71"/>
    </row>
    <row r="59" spans="2:21" x14ac:dyDescent="0.25">
      <c r="D59" s="71"/>
      <c r="E59" s="71"/>
      <c r="H59" s="71"/>
      <c r="I59" s="71"/>
      <c r="L59" s="71"/>
      <c r="M59" s="71"/>
      <c r="P59" s="71"/>
      <c r="Q59" s="71"/>
      <c r="T59" s="71"/>
      <c r="U59" s="71"/>
    </row>
    <row r="60" spans="2:21" x14ac:dyDescent="0.25">
      <c r="D60" s="61" t="s">
        <v>277</v>
      </c>
      <c r="E60" s="60" t="s">
        <v>267</v>
      </c>
      <c r="H60" s="61" t="s">
        <v>277</v>
      </c>
      <c r="I60" s="60" t="s">
        <v>267</v>
      </c>
      <c r="L60" s="61" t="s">
        <v>277</v>
      </c>
      <c r="M60" s="60" t="s">
        <v>267</v>
      </c>
      <c r="P60" s="61" t="s">
        <v>277</v>
      </c>
      <c r="Q60" s="60" t="s">
        <v>267</v>
      </c>
      <c r="T60" s="61" t="s">
        <v>277</v>
      </c>
      <c r="U60" s="60" t="s">
        <v>267</v>
      </c>
    </row>
    <row r="61" spans="2:21" x14ac:dyDescent="0.25">
      <c r="D61" s="61" t="s">
        <v>266</v>
      </c>
      <c r="E61" s="60" t="s">
        <v>267</v>
      </c>
      <c r="H61" s="61" t="s">
        <v>266</v>
      </c>
      <c r="I61" s="60" t="s">
        <v>267</v>
      </c>
      <c r="L61" s="61" t="s">
        <v>266</v>
      </c>
      <c r="M61" s="60" t="s">
        <v>267</v>
      </c>
      <c r="P61" s="61" t="s">
        <v>266</v>
      </c>
      <c r="Q61" s="60" t="s">
        <v>267</v>
      </c>
      <c r="T61" s="61" t="s">
        <v>266</v>
      </c>
      <c r="U61" s="60" t="s">
        <v>267</v>
      </c>
    </row>
    <row r="63" spans="2:21" ht="20.25" x14ac:dyDescent="0.3">
      <c r="B63" s="65" t="str">
        <f>INDEX('Card Index'!$A$4:$E$83,(C39+1),3)</f>
        <v>???</v>
      </c>
      <c r="C63" s="65"/>
      <c r="D63" s="12"/>
      <c r="E63" s="12"/>
      <c r="F63" s="65" t="str">
        <f>INDEX('Card Index'!$A$4:$E$83,(G39+1),3)</f>
        <v>???</v>
      </c>
      <c r="G63" s="65"/>
      <c r="H63" s="12"/>
      <c r="I63" s="12"/>
      <c r="J63" s="65" t="str">
        <f>INDEX('Card Index'!$A$4:$E$83,(K39+1),3)</f>
        <v>???</v>
      </c>
      <c r="K63" s="65"/>
      <c r="L63" s="12"/>
      <c r="M63" s="12"/>
      <c r="N63" s="65" t="str">
        <f>INDEX('Card Index'!$A$4:$E$83,(O39+1),3)</f>
        <v>???</v>
      </c>
      <c r="O63" s="65"/>
      <c r="P63" s="12"/>
      <c r="Q63" s="12"/>
      <c r="R63" s="65" t="str">
        <f>INDEX('Card Index'!$A$4:$E$83,(S39+1),3)</f>
        <v>???</v>
      </c>
      <c r="S63" s="65"/>
      <c r="T63" s="12"/>
      <c r="U63" s="12"/>
    </row>
    <row r="64" spans="2:21" ht="29.1" customHeight="1" x14ac:dyDescent="0.25">
      <c r="B64" s="62" t="str">
        <f>INDEX('Card Index'!$A$4:$E$83,(C39+1),5)</f>
        <v>???</v>
      </c>
      <c r="C64" s="62"/>
      <c r="D64" s="13"/>
      <c r="E64" s="13"/>
      <c r="F64" s="62" t="str">
        <f>INDEX('Card Index'!$A$4:$E$83,(G39+1),5)</f>
        <v>???</v>
      </c>
      <c r="G64" s="62"/>
      <c r="H64" s="13"/>
      <c r="I64" s="13"/>
      <c r="J64" s="62" t="str">
        <f>INDEX('Card Index'!$A$4:$E$83,(K39+1),5)</f>
        <v>???</v>
      </c>
      <c r="K64" s="62"/>
      <c r="L64" s="13"/>
      <c r="M64" s="13"/>
      <c r="N64" s="62" t="str">
        <f>INDEX('Card Index'!$A$4:$E$83,(O39+1),5)</f>
        <v>???</v>
      </c>
      <c r="O64" s="62"/>
      <c r="P64" s="13"/>
      <c r="Q64" s="13"/>
      <c r="R64" s="62" t="str">
        <f>INDEX('Card Index'!$A$4:$E$83,(S39+1),5)</f>
        <v>???</v>
      </c>
      <c r="S64" s="62"/>
      <c r="T64" s="13"/>
      <c r="U64" s="13"/>
    </row>
  </sheetData>
  <mergeCells count="82">
    <mergeCell ref="B64:C64"/>
    <mergeCell ref="F64:G64"/>
    <mergeCell ref="J64:K64"/>
    <mergeCell ref="N64:O64"/>
    <mergeCell ref="R64:S64"/>
    <mergeCell ref="D53:E59"/>
    <mergeCell ref="H53:I59"/>
    <mergeCell ref="L53:M59"/>
    <mergeCell ref="P53:Q59"/>
    <mergeCell ref="T53:U59"/>
    <mergeCell ref="B63:C63"/>
    <mergeCell ref="F63:G63"/>
    <mergeCell ref="J63:K63"/>
    <mergeCell ref="N63:O63"/>
    <mergeCell ref="R63:S63"/>
    <mergeCell ref="D46:E51"/>
    <mergeCell ref="H46:I51"/>
    <mergeCell ref="L46:M51"/>
    <mergeCell ref="P46:Q51"/>
    <mergeCell ref="T46:U51"/>
    <mergeCell ref="D52:E52"/>
    <mergeCell ref="H52:I52"/>
    <mergeCell ref="L52:M52"/>
    <mergeCell ref="P52:Q52"/>
    <mergeCell ref="T52:U52"/>
    <mergeCell ref="N38:O38"/>
    <mergeCell ref="P38:Q38"/>
    <mergeCell ref="R38:S38"/>
    <mergeCell ref="T38:U38"/>
    <mergeCell ref="D45:E45"/>
    <mergeCell ref="H45:I45"/>
    <mergeCell ref="L45:M45"/>
    <mergeCell ref="P45:Q45"/>
    <mergeCell ref="T45:U45"/>
    <mergeCell ref="L38:M38"/>
    <mergeCell ref="B38:C38"/>
    <mergeCell ref="D38:E38"/>
    <mergeCell ref="F38:G38"/>
    <mergeCell ref="H38:I38"/>
    <mergeCell ref="J38:K38"/>
    <mergeCell ref="N34:O34"/>
    <mergeCell ref="N35:O35"/>
    <mergeCell ref="R9:S9"/>
    <mergeCell ref="T9:U9"/>
    <mergeCell ref="T16:U16"/>
    <mergeCell ref="T17:U22"/>
    <mergeCell ref="T23:U23"/>
    <mergeCell ref="R34:S34"/>
    <mergeCell ref="R35:S35"/>
    <mergeCell ref="P24:Q30"/>
    <mergeCell ref="T24:U30"/>
    <mergeCell ref="P9:Q9"/>
    <mergeCell ref="P16:Q16"/>
    <mergeCell ref="P17:Q22"/>
    <mergeCell ref="P23:Q23"/>
    <mergeCell ref="L9:M9"/>
    <mergeCell ref="N9:O9"/>
    <mergeCell ref="L24:M30"/>
    <mergeCell ref="H23:I23"/>
    <mergeCell ref="H16:I16"/>
    <mergeCell ref="H17:I22"/>
    <mergeCell ref="D24:E30"/>
    <mergeCell ref="H24:I30"/>
    <mergeCell ref="L16:M16"/>
    <mergeCell ref="L17:M22"/>
    <mergeCell ref="L23:M23"/>
    <mergeCell ref="G2:H2"/>
    <mergeCell ref="B9:C9"/>
    <mergeCell ref="F9:G9"/>
    <mergeCell ref="J9:K9"/>
    <mergeCell ref="J35:K35"/>
    <mergeCell ref="D16:E16"/>
    <mergeCell ref="D23:E23"/>
    <mergeCell ref="D17:E22"/>
    <mergeCell ref="B34:C34"/>
    <mergeCell ref="F34:G34"/>
    <mergeCell ref="J34:K34"/>
    <mergeCell ref="G4:J5"/>
    <mergeCell ref="D9:E9"/>
    <mergeCell ref="H9:I9"/>
    <mergeCell ref="B35:C35"/>
    <mergeCell ref="F35:G35"/>
  </mergeCells>
  <dataValidations count="2">
    <dataValidation type="whole" allowBlank="1" showInputMessage="1" showErrorMessage="1" sqref="C10:E10 G10:I10 K10:M10 O10:Q10 S10:U10 C39:E39 G39:I39 K39:M39 O39:Q39 S39:U39" xr:uid="{8EE3F621-AA2D-4465-96EA-196097D59B6C}">
      <formula1>0</formula1>
      <formula2>78</formula2>
    </dataValidation>
    <dataValidation type="list" allowBlank="1" showInputMessage="1" showErrorMessage="1" sqref="E31:E32 Q60:Q61 I31:I32 M31:M32 Q31:Q32 U31:U32 E60:E61 I60:I61 M60:M61 U60:U61" xr:uid="{2AC3DC9D-2D5D-4170-8338-CD0EB4D79F31}">
      <formula1>"Yes, No"</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471" r:id="rId4" name="Button 183">
              <controlPr defaultSize="0" print="0" autoFill="0" autoPict="0" macro="[0]!ReplaceCharacter1">
                <anchor moveWithCells="1" sizeWithCells="1">
                  <from>
                    <xdr:col>3</xdr:col>
                    <xdr:colOff>219075</xdr:colOff>
                    <xdr:row>32</xdr:row>
                    <xdr:rowOff>161925</xdr:rowOff>
                  </from>
                  <to>
                    <xdr:col>3</xdr:col>
                    <xdr:colOff>1304925</xdr:colOff>
                    <xdr:row>34</xdr:row>
                    <xdr:rowOff>266700</xdr:rowOff>
                  </to>
                </anchor>
              </controlPr>
            </control>
          </mc:Choice>
        </mc:AlternateContent>
        <mc:AlternateContent xmlns:mc="http://schemas.openxmlformats.org/markup-compatibility/2006">
          <mc:Choice Requires="x14">
            <control shapeId="12552" r:id="rId5" name="Button 264">
              <controlPr defaultSize="0" print="0" autoFill="0" autoPict="0" macro="[0]!GenerateCharacters">
                <anchor moveWithCells="1" sizeWithCells="1">
                  <from>
                    <xdr:col>10</xdr:col>
                    <xdr:colOff>1038225</xdr:colOff>
                    <xdr:row>1</xdr:row>
                    <xdr:rowOff>114300</xdr:rowOff>
                  </from>
                  <to>
                    <xdr:col>14</xdr:col>
                    <xdr:colOff>419100</xdr:colOff>
                    <xdr:row>3</xdr:row>
                    <xdr:rowOff>228600</xdr:rowOff>
                  </to>
                </anchor>
              </controlPr>
            </control>
          </mc:Choice>
        </mc:AlternateContent>
        <mc:AlternateContent xmlns:mc="http://schemas.openxmlformats.org/markup-compatibility/2006">
          <mc:Choice Requires="x14">
            <control shapeId="12893" r:id="rId6" name="KillButton1">
              <controlPr defaultSize="0" print="0" autoFill="0" autoPict="0" macro="[0]!ToggleCharacter1">
                <anchor moveWithCells="1" sizeWithCells="1">
                  <from>
                    <xdr:col>4</xdr:col>
                    <xdr:colOff>142875</xdr:colOff>
                    <xdr:row>33</xdr:row>
                    <xdr:rowOff>0</xdr:rowOff>
                  </from>
                  <to>
                    <xdr:col>4</xdr:col>
                    <xdr:colOff>1238250</xdr:colOff>
                    <xdr:row>34</xdr:row>
                    <xdr:rowOff>257175</xdr:rowOff>
                  </to>
                </anchor>
              </controlPr>
            </control>
          </mc:Choice>
        </mc:AlternateContent>
        <mc:AlternateContent xmlns:mc="http://schemas.openxmlformats.org/markup-compatibility/2006">
          <mc:Choice Requires="x14">
            <control shapeId="30723" r:id="rId7" name="Button 1027">
              <controlPr defaultSize="0" print="0" autoFill="0" autoPict="0" macro="[0]!ReplaceCharacter2">
                <anchor moveWithCells="1" sizeWithCells="1">
                  <from>
                    <xdr:col>7</xdr:col>
                    <xdr:colOff>133350</xdr:colOff>
                    <xdr:row>33</xdr:row>
                    <xdr:rowOff>9525</xdr:rowOff>
                  </from>
                  <to>
                    <xdr:col>7</xdr:col>
                    <xdr:colOff>1219200</xdr:colOff>
                    <xdr:row>34</xdr:row>
                    <xdr:rowOff>285750</xdr:rowOff>
                  </to>
                </anchor>
              </controlPr>
            </control>
          </mc:Choice>
        </mc:AlternateContent>
        <mc:AlternateContent xmlns:mc="http://schemas.openxmlformats.org/markup-compatibility/2006">
          <mc:Choice Requires="x14">
            <control shapeId="30724" r:id="rId8" name="KillButton2">
              <controlPr defaultSize="0" print="0" autoFill="0" autoPict="0" macro="[0]!ToggleCharacter2">
                <anchor moveWithCells="1" sizeWithCells="1">
                  <from>
                    <xdr:col>8</xdr:col>
                    <xdr:colOff>57150</xdr:colOff>
                    <xdr:row>33</xdr:row>
                    <xdr:rowOff>28575</xdr:rowOff>
                  </from>
                  <to>
                    <xdr:col>8</xdr:col>
                    <xdr:colOff>1143000</xdr:colOff>
                    <xdr:row>34</xdr:row>
                    <xdr:rowOff>285750</xdr:rowOff>
                  </to>
                </anchor>
              </controlPr>
            </control>
          </mc:Choice>
        </mc:AlternateContent>
        <mc:AlternateContent xmlns:mc="http://schemas.openxmlformats.org/markup-compatibility/2006">
          <mc:Choice Requires="x14">
            <control shapeId="30725" r:id="rId9" name="Button 1029">
              <controlPr defaultSize="0" print="0" autoFill="0" autoPict="0" macro="[0]!ReplaceCharacter3">
                <anchor moveWithCells="1" sizeWithCells="1">
                  <from>
                    <xdr:col>11</xdr:col>
                    <xdr:colOff>190500</xdr:colOff>
                    <xdr:row>33</xdr:row>
                    <xdr:rowOff>9525</xdr:rowOff>
                  </from>
                  <to>
                    <xdr:col>11</xdr:col>
                    <xdr:colOff>1276350</xdr:colOff>
                    <xdr:row>34</xdr:row>
                    <xdr:rowOff>285750</xdr:rowOff>
                  </to>
                </anchor>
              </controlPr>
            </control>
          </mc:Choice>
        </mc:AlternateContent>
        <mc:AlternateContent xmlns:mc="http://schemas.openxmlformats.org/markup-compatibility/2006">
          <mc:Choice Requires="x14">
            <control shapeId="30726" r:id="rId10" name="KillButton3">
              <controlPr defaultSize="0" print="0" autoFill="0" autoPict="0" macro="[0]!ToggleCharacter3">
                <anchor moveWithCells="1" sizeWithCells="1">
                  <from>
                    <xdr:col>12</xdr:col>
                    <xdr:colOff>114300</xdr:colOff>
                    <xdr:row>33</xdr:row>
                    <xdr:rowOff>19050</xdr:rowOff>
                  </from>
                  <to>
                    <xdr:col>12</xdr:col>
                    <xdr:colOff>1190625</xdr:colOff>
                    <xdr:row>34</xdr:row>
                    <xdr:rowOff>285750</xdr:rowOff>
                  </to>
                </anchor>
              </controlPr>
            </control>
          </mc:Choice>
        </mc:AlternateContent>
        <mc:AlternateContent xmlns:mc="http://schemas.openxmlformats.org/markup-compatibility/2006">
          <mc:Choice Requires="x14">
            <control shapeId="30727" r:id="rId11" name="Button 1031">
              <controlPr defaultSize="0" print="0" autoFill="0" autoPict="0" macro="[0]!ReplaceCharacter4">
                <anchor moveWithCells="1" sizeWithCells="1">
                  <from>
                    <xdr:col>15</xdr:col>
                    <xdr:colOff>142875</xdr:colOff>
                    <xdr:row>33</xdr:row>
                    <xdr:rowOff>47625</xdr:rowOff>
                  </from>
                  <to>
                    <xdr:col>15</xdr:col>
                    <xdr:colOff>1228725</xdr:colOff>
                    <xdr:row>34</xdr:row>
                    <xdr:rowOff>323850</xdr:rowOff>
                  </to>
                </anchor>
              </controlPr>
            </control>
          </mc:Choice>
        </mc:AlternateContent>
        <mc:AlternateContent xmlns:mc="http://schemas.openxmlformats.org/markup-compatibility/2006">
          <mc:Choice Requires="x14">
            <control shapeId="30728" r:id="rId12" name="KillButton4">
              <controlPr defaultSize="0" print="0" autoFill="0" autoPict="0" macro="[0]!ToggleCharacter4">
                <anchor moveWithCells="1" sizeWithCells="1">
                  <from>
                    <xdr:col>16</xdr:col>
                    <xdr:colOff>66675</xdr:colOff>
                    <xdr:row>33</xdr:row>
                    <xdr:rowOff>66675</xdr:rowOff>
                  </from>
                  <to>
                    <xdr:col>16</xdr:col>
                    <xdr:colOff>1152525</xdr:colOff>
                    <xdr:row>34</xdr:row>
                    <xdr:rowOff>314325</xdr:rowOff>
                  </to>
                </anchor>
              </controlPr>
            </control>
          </mc:Choice>
        </mc:AlternateContent>
        <mc:AlternateContent xmlns:mc="http://schemas.openxmlformats.org/markup-compatibility/2006">
          <mc:Choice Requires="x14">
            <control shapeId="30729" r:id="rId13" name="Button 1033">
              <controlPr defaultSize="0" print="0" autoFill="0" autoPict="0" macro="[0]!ReplaceCharacter5">
                <anchor moveWithCells="1" sizeWithCells="1">
                  <from>
                    <xdr:col>19</xdr:col>
                    <xdr:colOff>180975</xdr:colOff>
                    <xdr:row>33</xdr:row>
                    <xdr:rowOff>9525</xdr:rowOff>
                  </from>
                  <to>
                    <xdr:col>19</xdr:col>
                    <xdr:colOff>1266825</xdr:colOff>
                    <xdr:row>34</xdr:row>
                    <xdr:rowOff>285750</xdr:rowOff>
                  </to>
                </anchor>
              </controlPr>
            </control>
          </mc:Choice>
        </mc:AlternateContent>
        <mc:AlternateContent xmlns:mc="http://schemas.openxmlformats.org/markup-compatibility/2006">
          <mc:Choice Requires="x14">
            <control shapeId="30730" r:id="rId14" name="KillButton5">
              <controlPr defaultSize="0" print="0" autoFill="0" autoPict="0" macro="[0]!ToggleCharacter5">
                <anchor moveWithCells="1" sizeWithCells="1">
                  <from>
                    <xdr:col>20</xdr:col>
                    <xdr:colOff>104775</xdr:colOff>
                    <xdr:row>33</xdr:row>
                    <xdr:rowOff>28575</xdr:rowOff>
                  </from>
                  <to>
                    <xdr:col>20</xdr:col>
                    <xdr:colOff>1190625</xdr:colOff>
                    <xdr:row>34</xdr:row>
                    <xdr:rowOff>295275</xdr:rowOff>
                  </to>
                </anchor>
              </controlPr>
            </control>
          </mc:Choice>
        </mc:AlternateContent>
        <mc:AlternateContent xmlns:mc="http://schemas.openxmlformats.org/markup-compatibility/2006">
          <mc:Choice Requires="x14">
            <control shapeId="30741" r:id="rId15" name="Button 1045">
              <controlPr defaultSize="0" print="0" autoFill="0" autoPict="0" macro="[0]!ReplaceCharacter6">
                <anchor moveWithCells="1" sizeWithCells="1">
                  <from>
                    <xdr:col>3</xdr:col>
                    <xdr:colOff>133350</xdr:colOff>
                    <xdr:row>61</xdr:row>
                    <xdr:rowOff>142875</xdr:rowOff>
                  </from>
                  <to>
                    <xdr:col>3</xdr:col>
                    <xdr:colOff>1219200</xdr:colOff>
                    <xdr:row>63</xdr:row>
                    <xdr:rowOff>238125</xdr:rowOff>
                  </to>
                </anchor>
              </controlPr>
            </control>
          </mc:Choice>
        </mc:AlternateContent>
        <mc:AlternateContent xmlns:mc="http://schemas.openxmlformats.org/markup-compatibility/2006">
          <mc:Choice Requires="x14">
            <control shapeId="30742" r:id="rId16" name="KillButton6">
              <controlPr defaultSize="0" print="0" autoFill="0" autoPict="0" macro="[0]!ToggleCharacter6">
                <anchor moveWithCells="1" sizeWithCells="1">
                  <from>
                    <xdr:col>4</xdr:col>
                    <xdr:colOff>57150</xdr:colOff>
                    <xdr:row>61</xdr:row>
                    <xdr:rowOff>161925</xdr:rowOff>
                  </from>
                  <to>
                    <xdr:col>4</xdr:col>
                    <xdr:colOff>1152525</xdr:colOff>
                    <xdr:row>63</xdr:row>
                    <xdr:rowOff>238125</xdr:rowOff>
                  </to>
                </anchor>
              </controlPr>
            </control>
          </mc:Choice>
        </mc:AlternateContent>
        <mc:AlternateContent xmlns:mc="http://schemas.openxmlformats.org/markup-compatibility/2006">
          <mc:Choice Requires="x14">
            <control shapeId="30743" r:id="rId17" name="Button 1047">
              <controlPr defaultSize="0" print="0" autoFill="0" autoPict="0" macro="[0]!ReplaceCharacter7">
                <anchor moveWithCells="1" sizeWithCells="1">
                  <from>
                    <xdr:col>7</xdr:col>
                    <xdr:colOff>142875</xdr:colOff>
                    <xdr:row>61</xdr:row>
                    <xdr:rowOff>123825</xdr:rowOff>
                  </from>
                  <to>
                    <xdr:col>7</xdr:col>
                    <xdr:colOff>1228725</xdr:colOff>
                    <xdr:row>63</xdr:row>
                    <xdr:rowOff>238125</xdr:rowOff>
                  </to>
                </anchor>
              </controlPr>
            </control>
          </mc:Choice>
        </mc:AlternateContent>
        <mc:AlternateContent xmlns:mc="http://schemas.openxmlformats.org/markup-compatibility/2006">
          <mc:Choice Requires="x14">
            <control shapeId="30744" r:id="rId18" name="KillButton7">
              <controlPr defaultSize="0" print="0" autoFill="0" autoPict="0" macro="[0]!ToggleCharacter7">
                <anchor moveWithCells="1" sizeWithCells="1">
                  <from>
                    <xdr:col>8</xdr:col>
                    <xdr:colOff>66675</xdr:colOff>
                    <xdr:row>61</xdr:row>
                    <xdr:rowOff>142875</xdr:rowOff>
                  </from>
                  <to>
                    <xdr:col>8</xdr:col>
                    <xdr:colOff>1171575</xdr:colOff>
                    <xdr:row>63</xdr:row>
                    <xdr:rowOff>219075</xdr:rowOff>
                  </to>
                </anchor>
              </controlPr>
            </control>
          </mc:Choice>
        </mc:AlternateContent>
        <mc:AlternateContent xmlns:mc="http://schemas.openxmlformats.org/markup-compatibility/2006">
          <mc:Choice Requires="x14">
            <control shapeId="30745" r:id="rId19" name="Button 1049">
              <controlPr defaultSize="0" print="0" autoFill="0" autoPict="0" macro="[0]!ReplaceCharacter8">
                <anchor moveWithCells="1" sizeWithCells="1">
                  <from>
                    <xdr:col>11</xdr:col>
                    <xdr:colOff>171450</xdr:colOff>
                    <xdr:row>61</xdr:row>
                    <xdr:rowOff>152400</xdr:rowOff>
                  </from>
                  <to>
                    <xdr:col>11</xdr:col>
                    <xdr:colOff>1257300</xdr:colOff>
                    <xdr:row>63</xdr:row>
                    <xdr:rowOff>257175</xdr:rowOff>
                  </to>
                </anchor>
              </controlPr>
            </control>
          </mc:Choice>
        </mc:AlternateContent>
        <mc:AlternateContent xmlns:mc="http://schemas.openxmlformats.org/markup-compatibility/2006">
          <mc:Choice Requires="x14">
            <control shapeId="30746" r:id="rId20" name="KillButton8">
              <controlPr defaultSize="0" print="0" autoFill="0" autoPict="0" macro="[0]!ToggleCharacter8">
                <anchor moveWithCells="1" sizeWithCells="1">
                  <from>
                    <xdr:col>12</xdr:col>
                    <xdr:colOff>95250</xdr:colOff>
                    <xdr:row>61</xdr:row>
                    <xdr:rowOff>171450</xdr:rowOff>
                  </from>
                  <to>
                    <xdr:col>12</xdr:col>
                    <xdr:colOff>1190625</xdr:colOff>
                    <xdr:row>63</xdr:row>
                    <xdr:rowOff>247650</xdr:rowOff>
                  </to>
                </anchor>
              </controlPr>
            </control>
          </mc:Choice>
        </mc:AlternateContent>
        <mc:AlternateContent xmlns:mc="http://schemas.openxmlformats.org/markup-compatibility/2006">
          <mc:Choice Requires="x14">
            <control shapeId="30747" r:id="rId21" name="Button 1051">
              <controlPr defaultSize="0" print="0" autoFill="0" autoPict="0" macro="[0]!ReplaceCharacter9">
                <anchor moveWithCells="1" sizeWithCells="1">
                  <from>
                    <xdr:col>15</xdr:col>
                    <xdr:colOff>161925</xdr:colOff>
                    <xdr:row>61</xdr:row>
                    <xdr:rowOff>142875</xdr:rowOff>
                  </from>
                  <to>
                    <xdr:col>15</xdr:col>
                    <xdr:colOff>1247775</xdr:colOff>
                    <xdr:row>63</xdr:row>
                    <xdr:rowOff>247650</xdr:rowOff>
                  </to>
                </anchor>
              </controlPr>
            </control>
          </mc:Choice>
        </mc:AlternateContent>
        <mc:AlternateContent xmlns:mc="http://schemas.openxmlformats.org/markup-compatibility/2006">
          <mc:Choice Requires="x14">
            <control shapeId="30748" r:id="rId22" name="KillButton9">
              <controlPr defaultSize="0" print="0" autoFill="0" autoPict="0" macro="[0]!ToggleCharacter9">
                <anchor moveWithCells="1" sizeWithCells="1">
                  <from>
                    <xdr:col>16</xdr:col>
                    <xdr:colOff>85725</xdr:colOff>
                    <xdr:row>61</xdr:row>
                    <xdr:rowOff>161925</xdr:rowOff>
                  </from>
                  <to>
                    <xdr:col>16</xdr:col>
                    <xdr:colOff>1181100</xdr:colOff>
                    <xdr:row>63</xdr:row>
                    <xdr:rowOff>238125</xdr:rowOff>
                  </to>
                </anchor>
              </controlPr>
            </control>
          </mc:Choice>
        </mc:AlternateContent>
        <mc:AlternateContent xmlns:mc="http://schemas.openxmlformats.org/markup-compatibility/2006">
          <mc:Choice Requires="x14">
            <control shapeId="30749" r:id="rId23" name="Button 1053">
              <controlPr defaultSize="0" print="0" autoFill="0" autoPict="0" macro="[0]!ReplaceCharacter10">
                <anchor moveWithCells="1" sizeWithCells="1">
                  <from>
                    <xdr:col>19</xdr:col>
                    <xdr:colOff>161925</xdr:colOff>
                    <xdr:row>61</xdr:row>
                    <xdr:rowOff>161925</xdr:rowOff>
                  </from>
                  <to>
                    <xdr:col>19</xdr:col>
                    <xdr:colOff>1247775</xdr:colOff>
                    <xdr:row>63</xdr:row>
                    <xdr:rowOff>266700</xdr:rowOff>
                  </to>
                </anchor>
              </controlPr>
            </control>
          </mc:Choice>
        </mc:AlternateContent>
        <mc:AlternateContent xmlns:mc="http://schemas.openxmlformats.org/markup-compatibility/2006">
          <mc:Choice Requires="x14">
            <control shapeId="30750" r:id="rId24" name="KillButton10">
              <controlPr defaultSize="0" print="0" autoFill="0" autoPict="0" macro="[0]!ToggleCharacter10">
                <anchor moveWithCells="1" sizeWithCells="1">
                  <from>
                    <xdr:col>20</xdr:col>
                    <xdr:colOff>85725</xdr:colOff>
                    <xdr:row>62</xdr:row>
                    <xdr:rowOff>0</xdr:rowOff>
                  </from>
                  <to>
                    <xdr:col>20</xdr:col>
                    <xdr:colOff>1181100</xdr:colOff>
                    <xdr:row>63</xdr:row>
                    <xdr:rowOff>257175</xdr:rowOff>
                  </to>
                </anchor>
              </controlPr>
            </control>
          </mc:Choice>
        </mc:AlternateContent>
        <mc:AlternateContent xmlns:mc="http://schemas.openxmlformats.org/markup-compatibility/2006">
          <mc:Choice Requires="x14">
            <control shapeId="31342" r:id="rId25" name="Button 1646">
              <controlPr defaultSize="0" print="0" autoFill="0" autoPict="0" macro="[0]!ReviveAllCharacters">
                <anchor moveWithCells="1" sizeWithCells="1">
                  <from>
                    <xdr:col>12</xdr:col>
                    <xdr:colOff>85725</xdr:colOff>
                    <xdr:row>4</xdr:row>
                    <xdr:rowOff>142875</xdr:rowOff>
                  </from>
                  <to>
                    <xdr:col>13</xdr:col>
                    <xdr:colOff>828675</xdr:colOff>
                    <xdr:row>5</xdr:row>
                    <xdr:rowOff>314325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45DF5-DCB4-4CC9-8496-FAF286E948FD}">
  <sheetPr codeName="Sheet7">
    <tabColor theme="5" tint="-0.499984740745262"/>
  </sheetPr>
  <dimension ref="B2:K36"/>
  <sheetViews>
    <sheetView zoomScale="80" zoomScaleNormal="80" workbookViewId="0">
      <selection activeCell="K11" sqref="K11:K36"/>
    </sheetView>
  </sheetViews>
  <sheetFormatPr defaultColWidth="8.7109375" defaultRowHeight="15" x14ac:dyDescent="0.25"/>
  <cols>
    <col min="1" max="1" width="8.7109375" style="5"/>
    <col min="2" max="7" width="19" style="5" customWidth="1"/>
    <col min="8" max="8" width="6" style="5" customWidth="1"/>
    <col min="9" max="9" width="51.7109375" style="5" customWidth="1"/>
    <col min="10" max="10" width="7.42578125" style="5" customWidth="1"/>
    <col min="11" max="11" width="49.5703125" style="5" customWidth="1"/>
    <col min="12" max="12" width="43" style="5" customWidth="1"/>
    <col min="13" max="16384" width="8.7109375" style="5"/>
  </cols>
  <sheetData>
    <row r="2" spans="2:11" x14ac:dyDescent="0.25">
      <c r="I2" s="6" t="s">
        <v>165</v>
      </c>
    </row>
    <row r="3" spans="2:11" x14ac:dyDescent="0.25">
      <c r="I3" s="6" t="s">
        <v>166</v>
      </c>
    </row>
    <row r="4" spans="2:11" x14ac:dyDescent="0.25">
      <c r="I4" s="6" t="s">
        <v>167</v>
      </c>
    </row>
    <row r="5" spans="2:11" x14ac:dyDescent="0.25">
      <c r="I5" s="6" t="s">
        <v>168</v>
      </c>
    </row>
    <row r="6" spans="2:11" ht="18" customHeight="1" x14ac:dyDescent="0.25"/>
    <row r="7" spans="2:11" ht="45" x14ac:dyDescent="0.6">
      <c r="B7" s="21" t="s">
        <v>181</v>
      </c>
      <c r="F7" s="33" t="s">
        <v>203</v>
      </c>
      <c r="G7" s="34"/>
      <c r="H7" s="34"/>
      <c r="I7" s="35">
        <v>1</v>
      </c>
    </row>
    <row r="9" spans="2:11" ht="32.450000000000003" customHeight="1" x14ac:dyDescent="0.5">
      <c r="B9" s="64">
        <v>1</v>
      </c>
      <c r="C9" s="64"/>
      <c r="D9" s="64">
        <v>2</v>
      </c>
      <c r="E9" s="64"/>
      <c r="F9" s="64">
        <v>3</v>
      </c>
      <c r="G9" s="64"/>
      <c r="I9" s="27" t="s">
        <v>182</v>
      </c>
      <c r="J9" s="8"/>
      <c r="K9" s="15" t="s">
        <v>85</v>
      </c>
    </row>
    <row r="10" spans="2:11" x14ac:dyDescent="0.25">
      <c r="B10" s="9" t="s">
        <v>170</v>
      </c>
      <c r="C10" s="10">
        <v>0</v>
      </c>
      <c r="D10" s="9" t="s">
        <v>170</v>
      </c>
      <c r="E10" s="10">
        <v>0</v>
      </c>
      <c r="F10" s="9" t="s">
        <v>170</v>
      </c>
      <c r="G10" s="10">
        <v>0</v>
      </c>
      <c r="J10" s="10"/>
    </row>
    <row r="11" spans="2:11" ht="14.1" customHeight="1" x14ac:dyDescent="0.25">
      <c r="I11" s="75" t="str">
        <f>IF(I7=Options!N12,'Text Dropdowns'!B5, IF(I7&lt;Options!N13,'Text Dropdowns'!B6, IF(I7&lt;Options!N14,'Text Dropdowns'!B7,'Text Dropdowns'!B8)))</f>
        <v>Your Avatar wakes from a nightmare that they cannot recall. Draw three cards, and for each describe a minor detail that they perceive upon awakening. These details are the same with each loop.
Decide how your Avatar spends their morning.</v>
      </c>
      <c r="K11" s="77"/>
    </row>
    <row r="12" spans="2:11" ht="14.45" customHeight="1" x14ac:dyDescent="0.25">
      <c r="I12" s="75"/>
      <c r="K12" s="77"/>
    </row>
    <row r="13" spans="2:11" ht="14.1" customHeight="1" x14ac:dyDescent="0.25">
      <c r="I13" s="75"/>
      <c r="K13" s="77"/>
    </row>
    <row r="14" spans="2:11" ht="14.1" customHeight="1" x14ac:dyDescent="0.25">
      <c r="I14" s="75"/>
      <c r="K14" s="77"/>
    </row>
    <row r="15" spans="2:11" ht="14.1" customHeight="1" x14ac:dyDescent="0.25">
      <c r="I15" s="75"/>
      <c r="K15" s="77"/>
    </row>
    <row r="16" spans="2:11" ht="14.1" customHeight="1" x14ac:dyDescent="0.25">
      <c r="I16" s="75"/>
      <c r="K16" s="77"/>
    </row>
    <row r="17" spans="9:11" ht="14.1" customHeight="1" x14ac:dyDescent="0.25">
      <c r="I17" s="75"/>
      <c r="K17" s="77"/>
    </row>
    <row r="18" spans="9:11" ht="14.1" customHeight="1" x14ac:dyDescent="0.25">
      <c r="I18" s="75"/>
      <c r="K18" s="77"/>
    </row>
    <row r="19" spans="9:11" ht="14.1" customHeight="1" x14ac:dyDescent="0.25">
      <c r="I19" s="75"/>
      <c r="K19" s="77"/>
    </row>
    <row r="20" spans="9:11" ht="14.1" customHeight="1" x14ac:dyDescent="0.25">
      <c r="I20" s="75"/>
      <c r="K20" s="77"/>
    </row>
    <row r="21" spans="9:11" ht="14.1" customHeight="1" x14ac:dyDescent="0.25">
      <c r="I21" s="75"/>
      <c r="K21" s="77"/>
    </row>
    <row r="22" spans="9:11" ht="14.1" customHeight="1" x14ac:dyDescent="0.25">
      <c r="I22" s="75"/>
      <c r="K22" s="77"/>
    </row>
    <row r="23" spans="9:11" ht="14.1" customHeight="1" x14ac:dyDescent="0.25">
      <c r="I23" s="75"/>
      <c r="K23" s="77"/>
    </row>
    <row r="24" spans="9:11" ht="14.1" customHeight="1" x14ac:dyDescent="0.25">
      <c r="I24" s="75"/>
      <c r="K24" s="77"/>
    </row>
    <row r="25" spans="9:11" ht="14.1" customHeight="1" x14ac:dyDescent="0.25">
      <c r="I25" s="75"/>
      <c r="K25" s="77"/>
    </row>
    <row r="26" spans="9:11" ht="14.1" customHeight="1" x14ac:dyDescent="0.25">
      <c r="I26" s="75"/>
      <c r="K26" s="77"/>
    </row>
    <row r="27" spans="9:11" ht="14.1" customHeight="1" x14ac:dyDescent="0.25">
      <c r="I27" s="75"/>
      <c r="K27" s="77"/>
    </row>
    <row r="28" spans="9:11" ht="14.1" customHeight="1" x14ac:dyDescent="0.25">
      <c r="I28" s="75"/>
      <c r="K28" s="77"/>
    </row>
    <row r="29" spans="9:11" ht="14.1" customHeight="1" x14ac:dyDescent="0.25">
      <c r="I29" s="75"/>
      <c r="K29" s="77"/>
    </row>
    <row r="30" spans="9:11" ht="14.1" customHeight="1" x14ac:dyDescent="0.25">
      <c r="I30" s="75"/>
      <c r="K30" s="77"/>
    </row>
    <row r="31" spans="9:11" ht="14.1" customHeight="1" x14ac:dyDescent="0.25">
      <c r="I31" s="75"/>
      <c r="K31" s="77"/>
    </row>
    <row r="32" spans="9:11" ht="14.1" customHeight="1" x14ac:dyDescent="0.25">
      <c r="I32" s="75"/>
      <c r="K32" s="77"/>
    </row>
    <row r="33" spans="2:11" ht="14.1" customHeight="1" x14ac:dyDescent="0.25">
      <c r="I33" s="75"/>
      <c r="K33" s="77"/>
    </row>
    <row r="34" spans="2:11" ht="20.25" x14ac:dyDescent="0.3">
      <c r="B34" s="65" t="str">
        <f>INDEX('Card Index'!$A$4:$E$83,(C10+1),3)</f>
        <v>???</v>
      </c>
      <c r="C34" s="65"/>
      <c r="D34" s="65" t="str">
        <f>INDEX('Card Index'!$A$4:$E$83,(E10+1),3)</f>
        <v>???</v>
      </c>
      <c r="E34" s="65"/>
      <c r="F34" s="65" t="str">
        <f>INDEX('Card Index'!$A$4:$E$83,(G10+1),3)</f>
        <v>???</v>
      </c>
      <c r="G34" s="65"/>
      <c r="I34" s="75"/>
      <c r="J34" s="12"/>
      <c r="K34" s="77"/>
    </row>
    <row r="35" spans="2:11" ht="32.450000000000003" customHeight="1" x14ac:dyDescent="0.25">
      <c r="B35" s="62" t="str">
        <f>INDEX('Card Index'!$A$4:$E$83,(C10+1),5)</f>
        <v>???</v>
      </c>
      <c r="C35" s="62"/>
      <c r="D35" s="62" t="str">
        <f>INDEX('Card Index'!$A$4:$E$83,(E10+1),5)</f>
        <v>???</v>
      </c>
      <c r="E35" s="62"/>
      <c r="F35" s="62" t="str">
        <f>INDEX('Card Index'!$A$4:$E$83,(G10+1),5)</f>
        <v>???</v>
      </c>
      <c r="G35" s="62"/>
      <c r="I35" s="75"/>
      <c r="J35" s="13"/>
      <c r="K35" s="77"/>
    </row>
    <row r="36" spans="2:11" x14ac:dyDescent="0.25">
      <c r="I36" s="75"/>
      <c r="K36" s="77"/>
    </row>
  </sheetData>
  <mergeCells count="11">
    <mergeCell ref="B9:C9"/>
    <mergeCell ref="D9:E9"/>
    <mergeCell ref="F9:G9"/>
    <mergeCell ref="K11:K36"/>
    <mergeCell ref="B35:C35"/>
    <mergeCell ref="D35:E35"/>
    <mergeCell ref="F35:G35"/>
    <mergeCell ref="B34:C34"/>
    <mergeCell ref="D34:E34"/>
    <mergeCell ref="F34:G34"/>
    <mergeCell ref="I11:I36"/>
  </mergeCells>
  <dataValidations count="3">
    <dataValidation type="whole" allowBlank="1" showInputMessage="1" showErrorMessage="1" sqref="J10" xr:uid="{E3479822-FDA4-497F-924D-65C06C0061BC}">
      <formula1>1</formula1>
      <formula2>79</formula2>
    </dataValidation>
    <dataValidation type="whole" operator="greaterThan" allowBlank="1" showInputMessage="1" showErrorMessage="1" sqref="I7" xr:uid="{DFB80A72-DF3E-44D1-8B50-9B6E465A01D7}">
      <formula1>0</formula1>
    </dataValidation>
    <dataValidation type="whole" allowBlank="1" showInputMessage="1" showErrorMessage="1" sqref="G10 E10 C10" xr:uid="{F03B208B-49D3-466B-8D16-DD2930C64BA2}">
      <formula1>0</formula1>
      <formula2>78</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99" r:id="rId3" name="Button 67">
              <controlPr defaultSize="0" print="0" autoFill="0" autoPict="0" macro="[0]!DrawPhase1Cards">
                <anchor moveWithCells="1" sizeWithCells="1">
                  <from>
                    <xdr:col>10</xdr:col>
                    <xdr:colOff>9525</xdr:colOff>
                    <xdr:row>6</xdr:row>
                    <xdr:rowOff>0</xdr:rowOff>
                  </from>
                  <to>
                    <xdr:col>10</xdr:col>
                    <xdr:colOff>3400425</xdr:colOff>
                    <xdr:row>7</xdr:row>
                    <xdr:rowOff>0</xdr:rowOff>
                  </to>
                </anchor>
              </controlPr>
            </control>
          </mc:Choice>
        </mc:AlternateContent>
        <mc:AlternateContent xmlns:mc="http://schemas.openxmlformats.org/markup-compatibility/2006">
          <mc:Choice Requires="x14">
            <control shapeId="18539" r:id="rId4" name="Button 107">
              <controlPr defaultSize="0" print="0" autoFill="0" autoPict="0" macro="[0]!ReplaceCard1">
                <anchor moveWithCells="1" sizeWithCells="1">
                  <from>
                    <xdr:col>1</xdr:col>
                    <xdr:colOff>495300</xdr:colOff>
                    <xdr:row>35</xdr:row>
                    <xdr:rowOff>95250</xdr:rowOff>
                  </from>
                  <to>
                    <xdr:col>2</xdr:col>
                    <xdr:colOff>819150</xdr:colOff>
                    <xdr:row>37</xdr:row>
                    <xdr:rowOff>9525</xdr:rowOff>
                  </to>
                </anchor>
              </controlPr>
            </control>
          </mc:Choice>
        </mc:AlternateContent>
        <mc:AlternateContent xmlns:mc="http://schemas.openxmlformats.org/markup-compatibility/2006">
          <mc:Choice Requires="x14">
            <control shapeId="18540" r:id="rId5" name="Button 108">
              <controlPr defaultSize="0" print="0" autoFill="0" autoPict="0" macro="[0]!ReplaceCard2">
                <anchor moveWithCells="1" sizeWithCells="1">
                  <from>
                    <xdr:col>3</xdr:col>
                    <xdr:colOff>495300</xdr:colOff>
                    <xdr:row>35</xdr:row>
                    <xdr:rowOff>85725</xdr:rowOff>
                  </from>
                  <to>
                    <xdr:col>4</xdr:col>
                    <xdr:colOff>819150</xdr:colOff>
                    <xdr:row>37</xdr:row>
                    <xdr:rowOff>0</xdr:rowOff>
                  </to>
                </anchor>
              </controlPr>
            </control>
          </mc:Choice>
        </mc:AlternateContent>
        <mc:AlternateContent xmlns:mc="http://schemas.openxmlformats.org/markup-compatibility/2006">
          <mc:Choice Requires="x14">
            <control shapeId="18541" r:id="rId6" name="Button 109">
              <controlPr defaultSize="0" print="0" autoFill="0" autoPict="0" macro="[0]!ReplaceCard3">
                <anchor moveWithCells="1" sizeWithCells="1">
                  <from>
                    <xdr:col>5</xdr:col>
                    <xdr:colOff>523875</xdr:colOff>
                    <xdr:row>35</xdr:row>
                    <xdr:rowOff>66675</xdr:rowOff>
                  </from>
                  <to>
                    <xdr:col>6</xdr:col>
                    <xdr:colOff>847725</xdr:colOff>
                    <xdr:row>36</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D8638-8078-4B92-A9FF-39F5FEFE0D16}">
  <sheetPr codeName="Sheet8">
    <tabColor theme="5" tint="-0.499984740745262"/>
  </sheetPr>
  <dimension ref="B2:K36"/>
  <sheetViews>
    <sheetView zoomScale="90" zoomScaleNormal="90" workbookViewId="0">
      <selection activeCell="K11" sqref="K11:K36"/>
    </sheetView>
  </sheetViews>
  <sheetFormatPr defaultColWidth="8.7109375" defaultRowHeight="15" x14ac:dyDescent="0.25"/>
  <cols>
    <col min="1" max="1" width="6.28515625" style="5" customWidth="1"/>
    <col min="2" max="2" width="19" style="5" customWidth="1"/>
    <col min="3" max="3" width="33.85546875" style="5" customWidth="1"/>
    <col min="4" max="7" width="19" style="5" customWidth="1"/>
    <col min="8" max="8" width="4.85546875" style="5" customWidth="1"/>
    <col min="9" max="9" width="57.28515625" style="5" customWidth="1"/>
    <col min="10" max="10" width="7.42578125" style="5" customWidth="1"/>
    <col min="11" max="11" width="55.42578125" style="5" customWidth="1"/>
    <col min="12" max="12" width="43" style="5" customWidth="1"/>
    <col min="13" max="16384" width="8.7109375" style="5"/>
  </cols>
  <sheetData>
    <row r="2" spans="2:11" x14ac:dyDescent="0.25">
      <c r="I2" s="6" t="s">
        <v>165</v>
      </c>
    </row>
    <row r="3" spans="2:11" x14ac:dyDescent="0.25">
      <c r="I3" s="6" t="s">
        <v>166</v>
      </c>
    </row>
    <row r="4" spans="2:11" x14ac:dyDescent="0.25">
      <c r="I4" s="6" t="s">
        <v>167</v>
      </c>
    </row>
    <row r="5" spans="2:11" x14ac:dyDescent="0.25">
      <c r="I5" s="6" t="s">
        <v>168</v>
      </c>
    </row>
    <row r="6" spans="2:11" ht="18" customHeight="1" x14ac:dyDescent="0.25"/>
    <row r="7" spans="2:11" ht="45" x14ac:dyDescent="0.6">
      <c r="B7" s="21" t="s">
        <v>205</v>
      </c>
      <c r="F7" s="33" t="s">
        <v>203</v>
      </c>
      <c r="G7" s="34"/>
      <c r="H7" s="34"/>
      <c r="I7" s="35">
        <f>'Phase 1 - Awakening'!I7</f>
        <v>1</v>
      </c>
    </row>
    <row r="9" spans="2:11" ht="32.450000000000003" customHeight="1" x14ac:dyDescent="0.5">
      <c r="B9" s="79" t="s">
        <v>182</v>
      </c>
      <c r="C9" s="79"/>
      <c r="D9" s="64" t="s">
        <v>185</v>
      </c>
      <c r="E9" s="64"/>
      <c r="F9" s="64" t="s">
        <v>208</v>
      </c>
      <c r="G9" s="64"/>
      <c r="I9" s="15" t="s">
        <v>206</v>
      </c>
      <c r="J9" s="18"/>
      <c r="K9" s="15" t="s">
        <v>207</v>
      </c>
    </row>
    <row r="10" spans="2:11" x14ac:dyDescent="0.25">
      <c r="D10" s="9" t="s">
        <v>195</v>
      </c>
      <c r="E10" s="10">
        <v>0</v>
      </c>
      <c r="F10" s="9" t="s">
        <v>170</v>
      </c>
      <c r="G10" s="10">
        <v>0</v>
      </c>
      <c r="J10" s="10"/>
    </row>
    <row r="11" spans="2:11" ht="14.1" customHeight="1" x14ac:dyDescent="0.25">
      <c r="B11" s="75" t="s">
        <v>254</v>
      </c>
      <c r="C11" s="75"/>
      <c r="I11" s="78"/>
      <c r="K11" s="78"/>
    </row>
    <row r="12" spans="2:11" ht="14.45" customHeight="1" x14ac:dyDescent="0.25">
      <c r="B12" s="75"/>
      <c r="C12" s="75"/>
      <c r="I12" s="78"/>
      <c r="K12" s="78"/>
    </row>
    <row r="13" spans="2:11" ht="14.1" customHeight="1" x14ac:dyDescent="0.25">
      <c r="B13" s="75"/>
      <c r="C13" s="75"/>
      <c r="I13" s="78"/>
      <c r="K13" s="78"/>
    </row>
    <row r="14" spans="2:11" ht="14.1" customHeight="1" x14ac:dyDescent="0.25">
      <c r="B14" s="75"/>
      <c r="C14" s="75"/>
      <c r="I14" s="78"/>
      <c r="K14" s="78"/>
    </row>
    <row r="15" spans="2:11" ht="14.1" customHeight="1" x14ac:dyDescent="0.25">
      <c r="B15" s="75"/>
      <c r="C15" s="75"/>
      <c r="I15" s="78"/>
      <c r="K15" s="78"/>
    </row>
    <row r="16" spans="2:11" ht="14.1" customHeight="1" x14ac:dyDescent="0.25">
      <c r="B16" s="75"/>
      <c r="C16" s="75"/>
      <c r="I16" s="78"/>
      <c r="K16" s="78"/>
    </row>
    <row r="17" spans="2:11" ht="14.1" customHeight="1" x14ac:dyDescent="0.25">
      <c r="B17" s="75"/>
      <c r="C17" s="75"/>
      <c r="I17" s="78"/>
      <c r="K17" s="78"/>
    </row>
    <row r="18" spans="2:11" ht="14.1" customHeight="1" x14ac:dyDescent="0.25">
      <c r="B18" s="75"/>
      <c r="C18" s="75"/>
      <c r="I18" s="78"/>
      <c r="K18" s="78"/>
    </row>
    <row r="19" spans="2:11" ht="14.1" customHeight="1" x14ac:dyDescent="0.25">
      <c r="B19" s="75"/>
      <c r="C19" s="75"/>
      <c r="I19" s="78"/>
      <c r="K19" s="78"/>
    </row>
    <row r="20" spans="2:11" ht="14.1" customHeight="1" x14ac:dyDescent="0.25">
      <c r="B20" s="75"/>
      <c r="C20" s="75"/>
      <c r="I20" s="78"/>
      <c r="K20" s="78"/>
    </row>
    <row r="21" spans="2:11" ht="14.1" customHeight="1" x14ac:dyDescent="0.25">
      <c r="B21" s="75"/>
      <c r="C21" s="75"/>
      <c r="I21" s="78"/>
      <c r="K21" s="78"/>
    </row>
    <row r="22" spans="2:11" ht="14.1" customHeight="1" x14ac:dyDescent="0.25">
      <c r="B22" s="75"/>
      <c r="C22" s="75"/>
      <c r="I22" s="78"/>
      <c r="K22" s="78"/>
    </row>
    <row r="23" spans="2:11" ht="14.1" customHeight="1" x14ac:dyDescent="0.25">
      <c r="B23" s="75"/>
      <c r="C23" s="75"/>
      <c r="I23" s="78"/>
      <c r="K23" s="78"/>
    </row>
    <row r="24" spans="2:11" ht="14.1" customHeight="1" x14ac:dyDescent="0.25">
      <c r="B24" s="75"/>
      <c r="C24" s="75"/>
      <c r="I24" s="78"/>
      <c r="K24" s="78"/>
    </row>
    <row r="25" spans="2:11" ht="14.1" customHeight="1" x14ac:dyDescent="0.25">
      <c r="B25" s="75"/>
      <c r="C25" s="75"/>
      <c r="I25" s="78"/>
      <c r="K25" s="78"/>
    </row>
    <row r="26" spans="2:11" ht="14.1" customHeight="1" x14ac:dyDescent="0.25">
      <c r="B26" s="75"/>
      <c r="C26" s="75"/>
      <c r="I26" s="78"/>
      <c r="K26" s="78"/>
    </row>
    <row r="27" spans="2:11" ht="14.1" customHeight="1" x14ac:dyDescent="0.25">
      <c r="B27" s="75"/>
      <c r="C27" s="75"/>
      <c r="I27" s="78"/>
      <c r="K27" s="78"/>
    </row>
    <row r="28" spans="2:11" ht="14.1" customHeight="1" x14ac:dyDescent="0.25">
      <c r="B28" s="75"/>
      <c r="C28" s="75"/>
      <c r="I28" s="78"/>
      <c r="K28" s="78"/>
    </row>
    <row r="29" spans="2:11" ht="14.1" customHeight="1" x14ac:dyDescent="0.25">
      <c r="B29" s="75"/>
      <c r="C29" s="75"/>
      <c r="I29" s="78"/>
      <c r="K29" s="78"/>
    </row>
    <row r="30" spans="2:11" ht="14.1" customHeight="1" x14ac:dyDescent="0.25">
      <c r="B30" s="75"/>
      <c r="C30" s="75"/>
      <c r="I30" s="78"/>
      <c r="K30" s="78"/>
    </row>
    <row r="31" spans="2:11" ht="14.1" customHeight="1" x14ac:dyDescent="0.25">
      <c r="B31" s="75"/>
      <c r="C31" s="75"/>
      <c r="I31" s="78"/>
      <c r="K31" s="78"/>
    </row>
    <row r="32" spans="2:11" ht="14.1" customHeight="1" x14ac:dyDescent="0.25">
      <c r="B32" s="75"/>
      <c r="C32" s="75"/>
      <c r="I32" s="78"/>
      <c r="K32" s="78"/>
    </row>
    <row r="33" spans="2:11" ht="14.1" customHeight="1" x14ac:dyDescent="0.25">
      <c r="B33" s="75"/>
      <c r="C33" s="75"/>
      <c r="I33" s="78"/>
      <c r="K33" s="78"/>
    </row>
    <row r="34" spans="2:11" ht="20.25" x14ac:dyDescent="0.3">
      <c r="B34" s="75"/>
      <c r="C34" s="75"/>
      <c r="D34" s="65" t="str">
        <f>IF(E10&gt;0,INDEX('Deck Manager'!$H$5:$N$14,E10, 4), "???")</f>
        <v>???</v>
      </c>
      <c r="E34" s="65"/>
      <c r="F34" s="65" t="str">
        <f>INDEX('Card Index'!$A$4:$E$83,(G10+1),3)</f>
        <v>???</v>
      </c>
      <c r="G34" s="65"/>
      <c r="I34" s="78"/>
      <c r="J34" s="19"/>
      <c r="K34" s="78"/>
    </row>
    <row r="35" spans="2:11" ht="26.1" customHeight="1" x14ac:dyDescent="0.25">
      <c r="B35" s="75"/>
      <c r="C35" s="75"/>
      <c r="D35" s="32"/>
      <c r="E35" s="32"/>
      <c r="F35" s="62" t="str">
        <f>INDEX('Card Index'!$A$4:$E$83,(G10+1),5)</f>
        <v>???</v>
      </c>
      <c r="G35" s="62"/>
      <c r="I35" s="78"/>
      <c r="J35" s="20"/>
      <c r="K35" s="78"/>
    </row>
    <row r="36" spans="2:11" ht="14.1" customHeight="1" x14ac:dyDescent="0.25">
      <c r="I36" s="78"/>
      <c r="K36" s="78"/>
    </row>
  </sheetData>
  <mergeCells count="9">
    <mergeCell ref="K11:K36"/>
    <mergeCell ref="D34:E34"/>
    <mergeCell ref="F34:G34"/>
    <mergeCell ref="F35:G35"/>
    <mergeCell ref="B9:C9"/>
    <mergeCell ref="D9:E9"/>
    <mergeCell ref="F9:G9"/>
    <mergeCell ref="I11:I36"/>
    <mergeCell ref="B11:C35"/>
  </mergeCells>
  <dataValidations count="4">
    <dataValidation type="whole" operator="greaterThan" allowBlank="1" showInputMessage="1" showErrorMessage="1" sqref="I7" xr:uid="{C6279901-6B80-449D-9AC5-8FCF05836A0D}">
      <formula1>0</formula1>
    </dataValidation>
    <dataValidation type="whole" allowBlank="1" showInputMessage="1" showErrorMessage="1" sqref="J10" xr:uid="{3ACCBD55-A309-4D8A-9260-BA9C32A0C04F}">
      <formula1>1</formula1>
      <formula2>79</formula2>
    </dataValidation>
    <dataValidation type="whole" allowBlank="1" showInputMessage="1" showErrorMessage="1" sqref="E10" xr:uid="{160841AB-25CA-4D4E-AC81-2278B25DA9B3}">
      <formula1>0</formula1>
      <formula2>10</formula2>
    </dataValidation>
    <dataValidation type="whole" allowBlank="1" showInputMessage="1" showErrorMessage="1" sqref="G10" xr:uid="{2F2BDCC1-6109-4BF1-B210-09DD3825D454}">
      <formula1>0</formula1>
      <formula2>78</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DrawPhase2Cards">
                <anchor moveWithCells="1" sizeWithCells="1">
                  <from>
                    <xdr:col>10</xdr:col>
                    <xdr:colOff>9525</xdr:colOff>
                    <xdr:row>6</xdr:row>
                    <xdr:rowOff>0</xdr:rowOff>
                  </from>
                  <to>
                    <xdr:col>10</xdr:col>
                    <xdr:colOff>3400425</xdr:colOff>
                    <xdr:row>7</xdr:row>
                    <xdr:rowOff>0</xdr:rowOff>
                  </to>
                </anchor>
              </controlPr>
            </control>
          </mc:Choice>
        </mc:AlternateContent>
        <mc:AlternateContent xmlns:mc="http://schemas.openxmlformats.org/markup-compatibility/2006">
          <mc:Choice Requires="x14">
            <control shapeId="26627" r:id="rId4" name="Button 3">
              <controlPr defaultSize="0" print="0" autoFill="0" autoPict="0" macro="[0]!DrawPhase2CharacterCard">
                <anchor moveWithCells="1" sizeWithCells="1">
                  <from>
                    <xdr:col>3</xdr:col>
                    <xdr:colOff>495300</xdr:colOff>
                    <xdr:row>35</xdr:row>
                    <xdr:rowOff>85725</xdr:rowOff>
                  </from>
                  <to>
                    <xdr:col>4</xdr:col>
                    <xdr:colOff>819150</xdr:colOff>
                    <xdr:row>37</xdr:row>
                    <xdr:rowOff>0</xdr:rowOff>
                  </to>
                </anchor>
              </controlPr>
            </control>
          </mc:Choice>
        </mc:AlternateContent>
        <mc:AlternateContent xmlns:mc="http://schemas.openxmlformats.org/markup-compatibility/2006">
          <mc:Choice Requires="x14">
            <control shapeId="26628" r:id="rId5" name="Button 4">
              <controlPr defaultSize="0" print="0" autoFill="0" autoPict="0" macro="[0]!ReplaceCard3">
                <anchor moveWithCells="1" sizeWithCells="1">
                  <from>
                    <xdr:col>5</xdr:col>
                    <xdr:colOff>523875</xdr:colOff>
                    <xdr:row>35</xdr:row>
                    <xdr:rowOff>66675</xdr:rowOff>
                  </from>
                  <to>
                    <xdr:col>6</xdr:col>
                    <xdr:colOff>847725</xdr:colOff>
                    <xdr:row>36</xdr:row>
                    <xdr:rowOff>161925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C5F69-1015-4741-AF3A-938DF9DA15EE}">
  <sheetPr codeName="Sheet11">
    <tabColor theme="5" tint="-0.499984740745262"/>
  </sheetPr>
  <dimension ref="B2:J35"/>
  <sheetViews>
    <sheetView zoomScale="90" zoomScaleNormal="90" workbookViewId="0">
      <selection activeCell="J11" sqref="J11"/>
    </sheetView>
  </sheetViews>
  <sheetFormatPr defaultColWidth="8.7109375" defaultRowHeight="15" x14ac:dyDescent="0.25"/>
  <cols>
    <col min="1" max="1" width="8.7109375" style="5"/>
    <col min="2" max="5" width="19" style="5" customWidth="1"/>
    <col min="6" max="6" width="9.7109375" style="5" customWidth="1"/>
    <col min="7" max="7" width="67.7109375" style="5" customWidth="1"/>
    <col min="8" max="8" width="8.7109375" style="5"/>
    <col min="9" max="10" width="19" style="5" customWidth="1"/>
    <col min="11" max="16384" width="8.7109375" style="5"/>
  </cols>
  <sheetData>
    <row r="2" spans="2:10" x14ac:dyDescent="0.25">
      <c r="H2" s="6" t="s">
        <v>165</v>
      </c>
    </row>
    <row r="3" spans="2:10" x14ac:dyDescent="0.25">
      <c r="H3" s="6" t="s">
        <v>166</v>
      </c>
    </row>
    <row r="4" spans="2:10" x14ac:dyDescent="0.25">
      <c r="H4" s="6" t="s">
        <v>167</v>
      </c>
    </row>
    <row r="5" spans="2:10" x14ac:dyDescent="0.25">
      <c r="H5" s="6" t="s">
        <v>168</v>
      </c>
    </row>
    <row r="6" spans="2:10" ht="21" customHeight="1" x14ac:dyDescent="0.25"/>
    <row r="7" spans="2:10" ht="47.1" customHeight="1" x14ac:dyDescent="0.6">
      <c r="B7" s="21" t="s">
        <v>211</v>
      </c>
      <c r="G7" s="33" t="s">
        <v>203</v>
      </c>
      <c r="H7" s="35">
        <f>'Phase 1 - Awakening'!I7</f>
        <v>1</v>
      </c>
    </row>
    <row r="8" spans="2:10" ht="14.1" customHeight="1" x14ac:dyDescent="0.25"/>
    <row r="9" spans="2:10" ht="32.450000000000003" customHeight="1" x14ac:dyDescent="0.5">
      <c r="B9" s="64" t="s">
        <v>209</v>
      </c>
      <c r="C9" s="64"/>
      <c r="D9" s="69" t="s">
        <v>182</v>
      </c>
      <c r="E9" s="69"/>
      <c r="G9" s="80" t="s">
        <v>85</v>
      </c>
      <c r="H9" s="80"/>
    </row>
    <row r="10" spans="2:10" x14ac:dyDescent="0.25">
      <c r="B10" s="9" t="s">
        <v>170</v>
      </c>
      <c r="C10" s="10">
        <v>0</v>
      </c>
      <c r="D10" s="9"/>
      <c r="E10" s="10"/>
      <c r="I10" s="9"/>
      <c r="J10" s="10"/>
    </row>
    <row r="11" spans="2:10" ht="14.1" customHeight="1" x14ac:dyDescent="0.25">
      <c r="D11" s="67" t="str">
        <f>IF(H7=Options!N12,'Text Dropdowns'!B12, IF(H7&lt;Options!N13,'Text Dropdowns'!B13, IF(H7&lt;Options!N14,'Text Dropdowns'!B14,'Text Dropdowns'!B15)))</f>
        <v>In between phases 2 and 3 is an inciting event. This same event occurs in every loop unless you find a way to stop it.
Draw a card the first time you reach this phase. Decide the details of the event that heralds the coming storm.
SWORDS: an argument.
WANDS: a letter or phone call.
CUPS: a weather event.
PENTACLES: discovery of a strange item. 
MAJOR ARCANA: a festival, ceremony or party.</v>
      </c>
      <c r="E11" s="67"/>
      <c r="G11" s="77"/>
      <c r="H11" s="77"/>
    </row>
    <row r="12" spans="2:10" ht="14.45" customHeight="1" x14ac:dyDescent="0.25">
      <c r="D12" s="67"/>
      <c r="E12" s="67"/>
      <c r="G12" s="77"/>
      <c r="H12" s="77"/>
    </row>
    <row r="13" spans="2:10" x14ac:dyDescent="0.25">
      <c r="D13" s="67"/>
      <c r="E13" s="67"/>
      <c r="G13" s="77"/>
      <c r="H13" s="77"/>
      <c r="J13" s="10"/>
    </row>
    <row r="14" spans="2:10" x14ac:dyDescent="0.25">
      <c r="D14" s="67"/>
      <c r="E14" s="67"/>
      <c r="G14" s="77"/>
      <c r="H14" s="77"/>
    </row>
    <row r="15" spans="2:10" ht="14.1" customHeight="1" x14ac:dyDescent="0.25">
      <c r="D15" s="67"/>
      <c r="E15" s="67"/>
      <c r="G15" s="77"/>
      <c r="H15" s="77"/>
    </row>
    <row r="16" spans="2:10" x14ac:dyDescent="0.25">
      <c r="D16" s="67"/>
      <c r="E16" s="67"/>
      <c r="G16" s="77"/>
      <c r="H16" s="77"/>
    </row>
    <row r="17" spans="4:8" x14ac:dyDescent="0.25">
      <c r="D17" s="67"/>
      <c r="E17" s="67"/>
      <c r="G17" s="77"/>
      <c r="H17" s="77"/>
    </row>
    <row r="18" spans="4:8" x14ac:dyDescent="0.25">
      <c r="D18" s="67"/>
      <c r="E18" s="67"/>
      <c r="G18" s="77"/>
      <c r="H18" s="77"/>
    </row>
    <row r="19" spans="4:8" x14ac:dyDescent="0.25">
      <c r="D19" s="67"/>
      <c r="E19" s="67"/>
      <c r="G19" s="77"/>
      <c r="H19" s="77"/>
    </row>
    <row r="20" spans="4:8" x14ac:dyDescent="0.25">
      <c r="D20" s="67"/>
      <c r="E20" s="67"/>
      <c r="G20" s="77"/>
      <c r="H20" s="77"/>
    </row>
    <row r="21" spans="4:8" x14ac:dyDescent="0.25">
      <c r="D21" s="67"/>
      <c r="E21" s="67"/>
      <c r="G21" s="77"/>
      <c r="H21" s="77"/>
    </row>
    <row r="22" spans="4:8" x14ac:dyDescent="0.25">
      <c r="D22" s="67"/>
      <c r="E22" s="67"/>
      <c r="G22" s="77"/>
      <c r="H22" s="77"/>
    </row>
    <row r="23" spans="4:8" ht="14.1" customHeight="1" x14ac:dyDescent="0.25">
      <c r="D23" s="67"/>
      <c r="E23" s="67"/>
      <c r="G23" s="77"/>
      <c r="H23" s="77"/>
    </row>
    <row r="24" spans="4:8" ht="14.1" customHeight="1" x14ac:dyDescent="0.25">
      <c r="D24" s="67"/>
      <c r="E24" s="67"/>
      <c r="G24" s="77"/>
      <c r="H24" s="77"/>
    </row>
    <row r="25" spans="4:8" x14ac:dyDescent="0.25">
      <c r="D25" s="67"/>
      <c r="E25" s="67"/>
      <c r="G25" s="77"/>
      <c r="H25" s="77"/>
    </row>
    <row r="26" spans="4:8" x14ac:dyDescent="0.25">
      <c r="D26" s="67"/>
      <c r="E26" s="67"/>
      <c r="G26" s="77"/>
      <c r="H26" s="77"/>
    </row>
    <row r="27" spans="4:8" x14ac:dyDescent="0.25">
      <c r="D27" s="67"/>
      <c r="E27" s="67"/>
      <c r="G27" s="77"/>
      <c r="H27" s="77"/>
    </row>
    <row r="28" spans="4:8" x14ac:dyDescent="0.25">
      <c r="D28" s="67"/>
      <c r="E28" s="67"/>
      <c r="G28" s="77"/>
      <c r="H28" s="77"/>
    </row>
    <row r="29" spans="4:8" x14ac:dyDescent="0.25">
      <c r="D29" s="67"/>
      <c r="E29" s="67"/>
      <c r="G29" s="77"/>
      <c r="H29" s="77"/>
    </row>
    <row r="30" spans="4:8" x14ac:dyDescent="0.25">
      <c r="D30" s="67"/>
      <c r="E30" s="67"/>
      <c r="G30" s="77"/>
      <c r="H30" s="77"/>
    </row>
    <row r="31" spans="4:8" x14ac:dyDescent="0.25">
      <c r="D31" s="67"/>
      <c r="E31" s="67"/>
      <c r="G31" s="77"/>
      <c r="H31" s="77"/>
    </row>
    <row r="32" spans="4:8" x14ac:dyDescent="0.25">
      <c r="D32" s="67"/>
      <c r="E32" s="67"/>
      <c r="G32" s="77"/>
      <c r="H32" s="77"/>
    </row>
    <row r="34" spans="2:10" ht="18.600000000000001" customHeight="1" x14ac:dyDescent="0.3">
      <c r="B34" s="65" t="str">
        <f>INDEX('Card Index'!$A$4:$E$83,(C10+1),3)</f>
        <v>???</v>
      </c>
      <c r="C34" s="65"/>
      <c r="D34" s="65"/>
      <c r="E34" s="65"/>
      <c r="I34" s="30"/>
      <c r="J34" s="30"/>
    </row>
    <row r="35" spans="2:10" ht="30" customHeight="1" x14ac:dyDescent="0.25">
      <c r="B35" s="62" t="str">
        <f>INDEX('Card Index'!$A$4:$E$83,(C10+1),5)</f>
        <v>???</v>
      </c>
      <c r="C35" s="62"/>
      <c r="D35" s="66"/>
      <c r="E35" s="66"/>
      <c r="I35" s="31"/>
      <c r="J35" s="31"/>
    </row>
  </sheetData>
  <mergeCells count="9">
    <mergeCell ref="G9:H9"/>
    <mergeCell ref="G11:H32"/>
    <mergeCell ref="B34:C34"/>
    <mergeCell ref="D34:E34"/>
    <mergeCell ref="B35:C35"/>
    <mergeCell ref="D35:E35"/>
    <mergeCell ref="B9:C9"/>
    <mergeCell ref="D9:E9"/>
    <mergeCell ref="D11:E32"/>
  </mergeCells>
  <dataValidations count="3">
    <dataValidation type="whole" allowBlank="1" showInputMessage="1" showErrorMessage="1" sqref="J10" xr:uid="{72332A17-D50A-446F-B034-34F1E3C0FA8C}">
      <formula1>1</formula1>
      <formula2>10</formula2>
    </dataValidation>
    <dataValidation type="whole" allowBlank="1" showInputMessage="1" showErrorMessage="1" sqref="C10 E10" xr:uid="{35DEA5B4-7A5E-4AD8-A5AA-FFBF785DF4A1}">
      <formula1>0</formula1>
      <formula2>78</formula2>
    </dataValidation>
    <dataValidation type="whole" operator="greaterThan" allowBlank="1" showInputMessage="1" showErrorMessage="1" sqref="H7" xr:uid="{B3D695FC-9C78-4DA7-B7FD-E03B519A484A}">
      <formula1>0</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6869" r:id="rId4" name="IncitingEventButton">
              <controlPr defaultSize="0" print="0" autoFill="0" autoPict="0" macro="[0]!DrawIncitingEventCard">
                <anchor moveWithCells="1" sizeWithCells="1">
                  <from>
                    <xdr:col>3</xdr:col>
                    <xdr:colOff>219075</xdr:colOff>
                    <xdr:row>33</xdr:row>
                    <xdr:rowOff>104775</xdr:rowOff>
                  </from>
                  <to>
                    <xdr:col>4</xdr:col>
                    <xdr:colOff>1047750</xdr:colOff>
                    <xdr:row>34</xdr:row>
                    <xdr:rowOff>200025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7F612-5E6C-40B8-BB1E-D7D0EE78F957}">
  <sheetPr codeName="Sheet12">
    <tabColor theme="5" tint="-0.499984740745262"/>
  </sheetPr>
  <dimension ref="B2:M61"/>
  <sheetViews>
    <sheetView topLeftCell="A7" zoomScale="80" zoomScaleNormal="80" workbookViewId="0">
      <selection activeCell="M11" sqref="M11:M50"/>
    </sheetView>
  </sheetViews>
  <sheetFormatPr defaultColWidth="8.7109375" defaultRowHeight="15" x14ac:dyDescent="0.25"/>
  <cols>
    <col min="1" max="1" width="6.28515625" style="5" customWidth="1"/>
    <col min="2" max="2" width="19" style="5" customWidth="1"/>
    <col min="3" max="3" width="35.28515625" style="5" customWidth="1"/>
    <col min="4" max="11" width="19" style="5" customWidth="1"/>
    <col min="12" max="12" width="6" style="5" customWidth="1"/>
    <col min="13" max="13" width="83.42578125" style="5" customWidth="1"/>
    <col min="14" max="16384" width="8.7109375" style="5"/>
  </cols>
  <sheetData>
    <row r="2" spans="2:13" x14ac:dyDescent="0.25">
      <c r="K2" s="6" t="s">
        <v>165</v>
      </c>
    </row>
    <row r="3" spans="2:13" x14ac:dyDescent="0.25">
      <c r="K3" s="6" t="s">
        <v>166</v>
      </c>
    </row>
    <row r="4" spans="2:13" x14ac:dyDescent="0.25">
      <c r="K4" s="6" t="s">
        <v>167</v>
      </c>
    </row>
    <row r="5" spans="2:13" x14ac:dyDescent="0.25">
      <c r="K5" s="6" t="s">
        <v>168</v>
      </c>
    </row>
    <row r="6" spans="2:13" ht="18" customHeight="1" x14ac:dyDescent="0.25"/>
    <row r="7" spans="2:13" ht="45" x14ac:dyDescent="0.6">
      <c r="B7" s="21" t="s">
        <v>222</v>
      </c>
      <c r="H7" s="33" t="s">
        <v>203</v>
      </c>
      <c r="I7" s="34"/>
      <c r="J7" s="34"/>
      <c r="K7" s="35">
        <f>'Phase 1 - Awakening'!I7</f>
        <v>1</v>
      </c>
    </row>
    <row r="9" spans="2:13" ht="32.450000000000003" customHeight="1" x14ac:dyDescent="0.5">
      <c r="B9" s="79" t="s">
        <v>182</v>
      </c>
      <c r="C9" s="79"/>
      <c r="D9" s="64" t="s">
        <v>185</v>
      </c>
      <c r="E9" s="64"/>
      <c r="F9" s="64" t="s">
        <v>185</v>
      </c>
      <c r="G9" s="64"/>
      <c r="H9" s="64" t="s">
        <v>185</v>
      </c>
      <c r="I9" s="64"/>
      <c r="J9" s="64" t="s">
        <v>208</v>
      </c>
      <c r="K9" s="64"/>
      <c r="M9" s="15" t="s">
        <v>85</v>
      </c>
    </row>
    <row r="10" spans="2:13" x14ac:dyDescent="0.25">
      <c r="D10" s="9" t="s">
        <v>195</v>
      </c>
      <c r="E10" s="10">
        <v>0</v>
      </c>
      <c r="F10" s="9" t="s">
        <v>195</v>
      </c>
      <c r="G10" s="10">
        <v>0</v>
      </c>
      <c r="H10" s="9" t="s">
        <v>195</v>
      </c>
      <c r="I10" s="10">
        <v>0</v>
      </c>
      <c r="J10" s="9" t="s">
        <v>170</v>
      </c>
      <c r="K10" s="10">
        <v>0</v>
      </c>
    </row>
    <row r="11" spans="2:13" ht="14.1" customHeight="1" x14ac:dyDescent="0.25">
      <c r="B11" s="75" t="s">
        <v>271</v>
      </c>
      <c r="C11" s="75"/>
      <c r="M11" s="78"/>
    </row>
    <row r="12" spans="2:13" ht="14.45" customHeight="1" x14ac:dyDescent="0.25">
      <c r="B12" s="75"/>
      <c r="C12" s="75"/>
      <c r="M12" s="78"/>
    </row>
    <row r="13" spans="2:13" ht="14.1" customHeight="1" x14ac:dyDescent="0.25">
      <c r="B13" s="75"/>
      <c r="C13" s="75"/>
      <c r="M13" s="78"/>
    </row>
    <row r="14" spans="2:13" ht="14.1" customHeight="1" x14ac:dyDescent="0.25">
      <c r="B14" s="75"/>
      <c r="C14" s="75"/>
      <c r="M14" s="78"/>
    </row>
    <row r="15" spans="2:13" ht="14.1" customHeight="1" x14ac:dyDescent="0.25">
      <c r="B15" s="75"/>
      <c r="C15" s="75"/>
      <c r="M15" s="78"/>
    </row>
    <row r="16" spans="2:13" ht="14.1" customHeight="1" x14ac:dyDescent="0.25">
      <c r="B16" s="75"/>
      <c r="C16" s="75"/>
      <c r="M16" s="78"/>
    </row>
    <row r="17" spans="2:13" ht="14.1" customHeight="1" x14ac:dyDescent="0.25">
      <c r="B17" s="75"/>
      <c r="C17" s="75"/>
      <c r="M17" s="78"/>
    </row>
    <row r="18" spans="2:13" ht="14.1" customHeight="1" x14ac:dyDescent="0.25">
      <c r="B18" s="75"/>
      <c r="C18" s="75"/>
      <c r="M18" s="78"/>
    </row>
    <row r="19" spans="2:13" ht="14.1" customHeight="1" x14ac:dyDescent="0.25">
      <c r="B19" s="75"/>
      <c r="C19" s="75"/>
      <c r="M19" s="78"/>
    </row>
    <row r="20" spans="2:13" ht="14.1" customHeight="1" x14ac:dyDescent="0.25">
      <c r="B20" s="75"/>
      <c r="C20" s="75"/>
      <c r="M20" s="78"/>
    </row>
    <row r="21" spans="2:13" ht="14.1" customHeight="1" x14ac:dyDescent="0.25">
      <c r="B21" s="75"/>
      <c r="C21" s="75"/>
      <c r="M21" s="78"/>
    </row>
    <row r="22" spans="2:13" ht="14.1" customHeight="1" x14ac:dyDescent="0.25">
      <c r="B22" s="75"/>
      <c r="C22" s="75"/>
      <c r="M22" s="78"/>
    </row>
    <row r="23" spans="2:13" ht="14.1" customHeight="1" x14ac:dyDescent="0.25">
      <c r="B23" s="75"/>
      <c r="C23" s="75"/>
      <c r="M23" s="78"/>
    </row>
    <row r="24" spans="2:13" ht="14.1" customHeight="1" x14ac:dyDescent="0.25">
      <c r="B24" s="75"/>
      <c r="C24" s="75"/>
      <c r="M24" s="78"/>
    </row>
    <row r="25" spans="2:13" ht="14.1" customHeight="1" x14ac:dyDescent="0.25">
      <c r="B25" s="75"/>
      <c r="C25" s="75"/>
      <c r="M25" s="78"/>
    </row>
    <row r="26" spans="2:13" ht="14.1" customHeight="1" x14ac:dyDescent="0.25">
      <c r="B26" s="75"/>
      <c r="C26" s="75"/>
      <c r="M26" s="78"/>
    </row>
    <row r="27" spans="2:13" ht="14.1" customHeight="1" x14ac:dyDescent="0.25">
      <c r="B27" s="75"/>
      <c r="C27" s="75"/>
      <c r="M27" s="78"/>
    </row>
    <row r="28" spans="2:13" ht="14.1" customHeight="1" x14ac:dyDescent="0.25">
      <c r="B28" s="75"/>
      <c r="C28" s="75"/>
      <c r="M28" s="78"/>
    </row>
    <row r="29" spans="2:13" ht="14.1" customHeight="1" x14ac:dyDescent="0.25">
      <c r="B29" s="75"/>
      <c r="C29" s="75"/>
      <c r="M29" s="78"/>
    </row>
    <row r="30" spans="2:13" ht="14.1" customHeight="1" x14ac:dyDescent="0.25">
      <c r="B30" s="75"/>
      <c r="C30" s="75"/>
      <c r="M30" s="78"/>
    </row>
    <row r="31" spans="2:13" ht="14.1" customHeight="1" x14ac:dyDescent="0.25">
      <c r="B31" s="75"/>
      <c r="C31" s="75"/>
      <c r="M31" s="78"/>
    </row>
    <row r="32" spans="2:13" ht="14.1" customHeight="1" x14ac:dyDescent="0.25">
      <c r="B32" s="75"/>
      <c r="C32" s="75"/>
      <c r="M32" s="78"/>
    </row>
    <row r="33" spans="2:13" ht="14.1" customHeight="1" x14ac:dyDescent="0.25">
      <c r="B33" s="75"/>
      <c r="C33" s="75"/>
      <c r="M33" s="78"/>
    </row>
    <row r="34" spans="2:13" ht="20.25" x14ac:dyDescent="0.3">
      <c r="B34" s="75"/>
      <c r="C34" s="75"/>
      <c r="D34" s="65" t="str">
        <f>IF(E10&gt;0,INDEX('Deck Manager'!$H$5:$N$14,E10, 4), "???")</f>
        <v>???</v>
      </c>
      <c r="E34" s="65"/>
      <c r="F34" s="65" t="str">
        <f>IF(G10&gt;0,INDEX('Deck Manager'!$H$5:$N$14,G10, 4), "???")</f>
        <v>???</v>
      </c>
      <c r="G34" s="65"/>
      <c r="H34" s="65" t="str">
        <f>IF(I10&gt;0,INDEX('Deck Manager'!$H$5:$N$14,I10, 4), "???")</f>
        <v>???</v>
      </c>
      <c r="I34" s="65"/>
      <c r="J34" s="65" t="str">
        <f>INDEX('Card Index'!$A$4:$E$83,(K10+1),3)</f>
        <v>???</v>
      </c>
      <c r="K34" s="65"/>
      <c r="M34" s="78"/>
    </row>
    <row r="35" spans="2:13" ht="39.6" customHeight="1" x14ac:dyDescent="0.25">
      <c r="B35" s="75"/>
      <c r="C35" s="75"/>
      <c r="D35" s="32"/>
      <c r="E35" s="32"/>
      <c r="F35" s="32"/>
      <c r="G35" s="32"/>
      <c r="H35" s="32"/>
      <c r="I35" s="32"/>
      <c r="J35" s="62" t="str">
        <f>INDEX('Card Index'!$A$4:$E$83,(K10+1),5)</f>
        <v>???</v>
      </c>
      <c r="K35" s="62"/>
      <c r="M35" s="78"/>
    </row>
    <row r="36" spans="2:13" ht="32.450000000000003" customHeight="1" x14ac:dyDescent="0.45">
      <c r="D36" s="64" t="s">
        <v>185</v>
      </c>
      <c r="E36" s="64"/>
      <c r="F36" s="64" t="s">
        <v>185</v>
      </c>
      <c r="G36" s="64"/>
      <c r="H36" s="64" t="s">
        <v>185</v>
      </c>
      <c r="I36" s="64"/>
      <c r="M36" s="78"/>
    </row>
    <row r="37" spans="2:13" x14ac:dyDescent="0.25">
      <c r="D37" s="9" t="s">
        <v>195</v>
      </c>
      <c r="E37" s="10">
        <v>0</v>
      </c>
      <c r="F37" s="9" t="s">
        <v>195</v>
      </c>
      <c r="G37" s="10">
        <v>0</v>
      </c>
      <c r="H37" s="9" t="s">
        <v>195</v>
      </c>
      <c r="I37" s="10">
        <v>0</v>
      </c>
      <c r="M37" s="78"/>
    </row>
    <row r="38" spans="2:13" x14ac:dyDescent="0.25">
      <c r="M38" s="78"/>
    </row>
    <row r="39" spans="2:13" x14ac:dyDescent="0.25">
      <c r="M39" s="78"/>
    </row>
    <row r="40" spans="2:13" x14ac:dyDescent="0.25">
      <c r="M40" s="78"/>
    </row>
    <row r="41" spans="2:13" x14ac:dyDescent="0.25">
      <c r="M41" s="78"/>
    </row>
    <row r="42" spans="2:13" x14ac:dyDescent="0.25">
      <c r="M42" s="78"/>
    </row>
    <row r="43" spans="2:13" x14ac:dyDescent="0.25">
      <c r="M43" s="78"/>
    </row>
    <row r="44" spans="2:13" x14ac:dyDescent="0.25">
      <c r="M44" s="78"/>
    </row>
    <row r="45" spans="2:13" x14ac:dyDescent="0.25">
      <c r="M45" s="78"/>
    </row>
    <row r="46" spans="2:13" x14ac:dyDescent="0.25">
      <c r="M46" s="78"/>
    </row>
    <row r="47" spans="2:13" x14ac:dyDescent="0.25">
      <c r="M47" s="78"/>
    </row>
    <row r="48" spans="2:13" x14ac:dyDescent="0.25">
      <c r="M48" s="78"/>
    </row>
    <row r="49" spans="4:13" x14ac:dyDescent="0.25">
      <c r="M49" s="78"/>
    </row>
    <row r="50" spans="4:13" x14ac:dyDescent="0.25">
      <c r="M50" s="78"/>
    </row>
    <row r="61" spans="4:13" ht="20.25" x14ac:dyDescent="0.3">
      <c r="D61" s="65" t="str">
        <f>IF(E37&gt;0,INDEX('Deck Manager'!$H$5:$N$14,E37, 4), "???")</f>
        <v>???</v>
      </c>
      <c r="E61" s="65"/>
      <c r="F61" s="65" t="str">
        <f>IF(G37&gt;0,INDEX('Deck Manager'!$H$5:$N$14,G37, 4), "???")</f>
        <v>???</v>
      </c>
      <c r="G61" s="65"/>
      <c r="H61" s="65" t="str">
        <f>IF(I37&gt;0,INDEX('Deck Manager'!$H$5:$N$14,I37, 4), "???")</f>
        <v>???</v>
      </c>
      <c r="I61" s="65"/>
    </row>
  </sheetData>
  <mergeCells count="18">
    <mergeCell ref="D61:E61"/>
    <mergeCell ref="F36:G36"/>
    <mergeCell ref="F61:G61"/>
    <mergeCell ref="H36:I36"/>
    <mergeCell ref="H61:I61"/>
    <mergeCell ref="D36:E36"/>
    <mergeCell ref="M11:M50"/>
    <mergeCell ref="J9:K9"/>
    <mergeCell ref="B11:C35"/>
    <mergeCell ref="D34:E34"/>
    <mergeCell ref="J34:K34"/>
    <mergeCell ref="J35:K35"/>
    <mergeCell ref="F9:G9"/>
    <mergeCell ref="F34:G34"/>
    <mergeCell ref="H9:I9"/>
    <mergeCell ref="H34:I34"/>
    <mergeCell ref="B9:C9"/>
    <mergeCell ref="D9:E9"/>
  </mergeCells>
  <dataValidations count="3">
    <dataValidation type="whole" allowBlank="1" showInputMessage="1" showErrorMessage="1" sqref="E10 G10 I10 E37 G37 I37" xr:uid="{EA53CCF9-D14A-471F-A2BB-6C5BE616ED47}">
      <formula1>0</formula1>
      <formula2>10</formula2>
    </dataValidation>
    <dataValidation type="whole" allowBlank="1" showInputMessage="1" showErrorMessage="1" sqref="K10" xr:uid="{32351375-B402-42C5-B0A9-F59FA5D1CDC0}">
      <formula1>0</formula1>
      <formula2>78</formula2>
    </dataValidation>
    <dataValidation type="whole" operator="greaterThan" allowBlank="1" showInputMessage="1" showErrorMessage="1" sqref="K7" xr:uid="{FD71143E-C243-4AEB-9CF7-17C36A9B68C4}">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7891" r:id="rId3" name="Button 3">
              <controlPr defaultSize="0" print="0" autoFill="0" autoPict="0" macro="[0]!GeneratePhase3Cards">
                <anchor moveWithCells="1" sizeWithCells="1">
                  <from>
                    <xdr:col>3</xdr:col>
                    <xdr:colOff>1047750</xdr:colOff>
                    <xdr:row>6</xdr:row>
                    <xdr:rowOff>133350</xdr:rowOff>
                  </from>
                  <to>
                    <xdr:col>5</xdr:col>
                    <xdr:colOff>47625</xdr:colOff>
                    <xdr:row>7</xdr:row>
                    <xdr:rowOff>66675</xdr:rowOff>
                  </to>
                </anchor>
              </controlPr>
            </control>
          </mc:Choice>
        </mc:AlternateContent>
        <mc:AlternateContent xmlns:mc="http://schemas.openxmlformats.org/markup-compatibility/2006">
          <mc:Choice Requires="x14">
            <control shapeId="38060" r:id="rId4" name="Button 172">
              <controlPr defaultSize="0" print="0" autoFill="0" autoPict="0" macro="[0]!ResetPhase3Cards">
                <anchor moveWithCells="1" sizeWithCells="1">
                  <from>
                    <xdr:col>5</xdr:col>
                    <xdr:colOff>390525</xdr:colOff>
                    <xdr:row>6</xdr:row>
                    <xdr:rowOff>123825</xdr:rowOff>
                  </from>
                  <to>
                    <xdr:col>6</xdr:col>
                    <xdr:colOff>714375</xdr:colOff>
                    <xdr:row>7</xdr:row>
                    <xdr:rowOff>66675</xdr:rowOff>
                  </to>
                </anchor>
              </controlPr>
            </control>
          </mc:Choice>
        </mc:AlternateContent>
        <mc:AlternateContent xmlns:mc="http://schemas.openxmlformats.org/markup-compatibility/2006">
          <mc:Choice Requires="x14">
            <control shapeId="63519" r:id="rId5" name="Button 1055">
              <controlPr defaultSize="0" print="0" autoFill="0" autoPict="0" macro="[0]!ReplacePhase3Card1">
                <anchor moveWithCells="1" sizeWithCells="1">
                  <from>
                    <xdr:col>3</xdr:col>
                    <xdr:colOff>485775</xdr:colOff>
                    <xdr:row>34</xdr:row>
                    <xdr:rowOff>85725</xdr:rowOff>
                  </from>
                  <to>
                    <xdr:col>4</xdr:col>
                    <xdr:colOff>809625</xdr:colOff>
                    <xdr:row>34</xdr:row>
                    <xdr:rowOff>361950</xdr:rowOff>
                  </to>
                </anchor>
              </controlPr>
            </control>
          </mc:Choice>
        </mc:AlternateContent>
        <mc:AlternateContent xmlns:mc="http://schemas.openxmlformats.org/markup-compatibility/2006">
          <mc:Choice Requires="x14">
            <control shapeId="63639" r:id="rId6" name="Button 1175">
              <controlPr defaultSize="0" print="0" autoFill="0" autoPict="0" macro="[0]!ReplacePhase3Card2">
                <anchor moveWithCells="1" sizeWithCells="1">
                  <from>
                    <xdr:col>5</xdr:col>
                    <xdr:colOff>457200</xdr:colOff>
                    <xdr:row>34</xdr:row>
                    <xdr:rowOff>85725</xdr:rowOff>
                  </from>
                  <to>
                    <xdr:col>6</xdr:col>
                    <xdr:colOff>781050</xdr:colOff>
                    <xdr:row>34</xdr:row>
                    <xdr:rowOff>352425</xdr:rowOff>
                  </to>
                </anchor>
              </controlPr>
            </control>
          </mc:Choice>
        </mc:AlternateContent>
        <mc:AlternateContent xmlns:mc="http://schemas.openxmlformats.org/markup-compatibility/2006">
          <mc:Choice Requires="x14">
            <control shapeId="63640" r:id="rId7" name="Button 1176">
              <controlPr defaultSize="0" print="0" autoFill="0" autoPict="0" macro="[0]!ReplacePhase3Card3">
                <anchor moveWithCells="1" sizeWithCells="1">
                  <from>
                    <xdr:col>7</xdr:col>
                    <xdr:colOff>457200</xdr:colOff>
                    <xdr:row>34</xdr:row>
                    <xdr:rowOff>85725</xdr:rowOff>
                  </from>
                  <to>
                    <xdr:col>8</xdr:col>
                    <xdr:colOff>781050</xdr:colOff>
                    <xdr:row>34</xdr:row>
                    <xdr:rowOff>352425</xdr:rowOff>
                  </to>
                </anchor>
              </controlPr>
            </control>
          </mc:Choice>
        </mc:AlternateContent>
        <mc:AlternateContent xmlns:mc="http://schemas.openxmlformats.org/markup-compatibility/2006">
          <mc:Choice Requires="x14">
            <control shapeId="63642" r:id="rId8" name="Button 1178">
              <controlPr defaultSize="0" print="0" autoFill="0" autoPict="0" macro="[0]!ReplacePhase3Card4">
                <anchor moveWithCells="1" sizeWithCells="1">
                  <from>
                    <xdr:col>3</xdr:col>
                    <xdr:colOff>457200</xdr:colOff>
                    <xdr:row>61</xdr:row>
                    <xdr:rowOff>85725</xdr:rowOff>
                  </from>
                  <to>
                    <xdr:col>4</xdr:col>
                    <xdr:colOff>781050</xdr:colOff>
                    <xdr:row>62</xdr:row>
                    <xdr:rowOff>171450</xdr:rowOff>
                  </to>
                </anchor>
              </controlPr>
            </control>
          </mc:Choice>
        </mc:AlternateContent>
        <mc:AlternateContent xmlns:mc="http://schemas.openxmlformats.org/markup-compatibility/2006">
          <mc:Choice Requires="x14">
            <control shapeId="63644" r:id="rId9" name="Button 1180">
              <controlPr defaultSize="0" print="0" autoFill="0" autoPict="0" macro="[0]!ReplacePhase3Card5">
                <anchor moveWithCells="1" sizeWithCells="1">
                  <from>
                    <xdr:col>5</xdr:col>
                    <xdr:colOff>457200</xdr:colOff>
                    <xdr:row>61</xdr:row>
                    <xdr:rowOff>85725</xdr:rowOff>
                  </from>
                  <to>
                    <xdr:col>6</xdr:col>
                    <xdr:colOff>781050</xdr:colOff>
                    <xdr:row>62</xdr:row>
                    <xdr:rowOff>171450</xdr:rowOff>
                  </to>
                </anchor>
              </controlPr>
            </control>
          </mc:Choice>
        </mc:AlternateContent>
        <mc:AlternateContent xmlns:mc="http://schemas.openxmlformats.org/markup-compatibility/2006">
          <mc:Choice Requires="x14">
            <control shapeId="63645" r:id="rId10" name="Button 1181">
              <controlPr defaultSize="0" print="0" autoFill="0" autoPict="0" macro="[0]!ReplacePhase3Card6">
                <anchor moveWithCells="1" sizeWithCells="1">
                  <from>
                    <xdr:col>7</xdr:col>
                    <xdr:colOff>457200</xdr:colOff>
                    <xdr:row>61</xdr:row>
                    <xdr:rowOff>85725</xdr:rowOff>
                  </from>
                  <to>
                    <xdr:col>8</xdr:col>
                    <xdr:colOff>781050</xdr:colOff>
                    <xdr:row>62</xdr:row>
                    <xdr:rowOff>171450</xdr:rowOff>
                  </to>
                </anchor>
              </controlPr>
            </control>
          </mc:Choice>
        </mc:AlternateContent>
        <mc:AlternateContent xmlns:mc="http://schemas.openxmlformats.org/markup-compatibility/2006">
          <mc:Choice Requires="x14">
            <control shapeId="63646" r:id="rId11" name="Button 1182">
              <controlPr defaultSize="0" print="0" autoFill="0" autoPict="0" macro="[0]!ReplacePhase3Prompt">
                <anchor moveWithCells="1" sizeWithCells="1">
                  <from>
                    <xdr:col>9</xdr:col>
                    <xdr:colOff>533400</xdr:colOff>
                    <xdr:row>35</xdr:row>
                    <xdr:rowOff>9525</xdr:rowOff>
                  </from>
                  <to>
                    <xdr:col>10</xdr:col>
                    <xdr:colOff>809625</xdr:colOff>
                    <xdr:row>36</xdr:row>
                    <xdr:rowOff>47625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C558C-2FFB-4833-B450-B2F72C1B3144}">
  <sheetPr codeName="Sheet14">
    <tabColor theme="5" tint="-0.499984740745262"/>
  </sheetPr>
  <dimension ref="B2:I36"/>
  <sheetViews>
    <sheetView zoomScale="90" zoomScaleNormal="90" workbookViewId="0">
      <selection activeCell="E12" sqref="E12:E33"/>
    </sheetView>
  </sheetViews>
  <sheetFormatPr defaultColWidth="8.7109375" defaultRowHeight="15" x14ac:dyDescent="0.25"/>
  <cols>
    <col min="1" max="1" width="8.7109375" style="5"/>
    <col min="2" max="2" width="47.7109375" style="5" customWidth="1"/>
    <col min="3" max="4" width="19" style="5" customWidth="1"/>
    <col min="5" max="5" width="55" style="5" customWidth="1"/>
    <col min="6" max="7" width="19" style="5" customWidth="1"/>
    <col min="8" max="8" width="51.7109375" style="5" customWidth="1"/>
    <col min="9" max="9" width="7.42578125" style="5" customWidth="1"/>
    <col min="10" max="10" width="43" style="5" customWidth="1"/>
    <col min="11" max="16384" width="8.7109375" style="5"/>
  </cols>
  <sheetData>
    <row r="2" spans="2:9" x14ac:dyDescent="0.25">
      <c r="H2" s="6" t="s">
        <v>165</v>
      </c>
    </row>
    <row r="3" spans="2:9" x14ac:dyDescent="0.25">
      <c r="H3" s="6" t="s">
        <v>166</v>
      </c>
    </row>
    <row r="4" spans="2:9" x14ac:dyDescent="0.25">
      <c r="H4" s="6" t="s">
        <v>167</v>
      </c>
    </row>
    <row r="5" spans="2:9" x14ac:dyDescent="0.25">
      <c r="H5" s="6" t="s">
        <v>168</v>
      </c>
    </row>
    <row r="6" spans="2:9" ht="18" customHeight="1" x14ac:dyDescent="0.25"/>
    <row r="7" spans="2:9" ht="45" x14ac:dyDescent="0.6">
      <c r="B7" s="21" t="s">
        <v>257</v>
      </c>
      <c r="E7" s="33" t="s">
        <v>203</v>
      </c>
      <c r="F7" s="34"/>
      <c r="G7" s="34"/>
      <c r="H7" s="35">
        <f>'Phase 1 - Awakening'!I7</f>
        <v>1</v>
      </c>
    </row>
    <row r="9" spans="2:9" ht="32.450000000000003" customHeight="1" x14ac:dyDescent="0.5">
      <c r="B9" s="57" t="s">
        <v>182</v>
      </c>
      <c r="C9" s="64" t="s">
        <v>258</v>
      </c>
      <c r="D9" s="64"/>
      <c r="E9" s="58" t="s">
        <v>85</v>
      </c>
      <c r="F9" s="64" t="s">
        <v>259</v>
      </c>
      <c r="G9" s="64"/>
      <c r="H9" s="58" t="s">
        <v>85</v>
      </c>
      <c r="I9" s="53"/>
    </row>
    <row r="10" spans="2:9" x14ac:dyDescent="0.25">
      <c r="C10" s="9" t="s">
        <v>170</v>
      </c>
      <c r="D10" s="10">
        <v>0</v>
      </c>
      <c r="F10" s="9" t="s">
        <v>170</v>
      </c>
      <c r="G10" s="10">
        <v>0</v>
      </c>
      <c r="I10" s="10"/>
    </row>
    <row r="11" spans="2:9" ht="14.1" customHeight="1" x14ac:dyDescent="0.25">
      <c r="B11" s="75" t="s">
        <v>260</v>
      </c>
      <c r="E11" s="56" t="s">
        <v>261</v>
      </c>
      <c r="H11" s="56" t="s">
        <v>262</v>
      </c>
    </row>
    <row r="12" spans="2:9" ht="14.45" customHeight="1" x14ac:dyDescent="0.25">
      <c r="B12" s="75"/>
      <c r="E12" s="71"/>
      <c r="H12" s="71"/>
    </row>
    <row r="13" spans="2:9" ht="14.1" customHeight="1" x14ac:dyDescent="0.25">
      <c r="B13" s="75"/>
      <c r="E13" s="71"/>
      <c r="H13" s="71"/>
    </row>
    <row r="14" spans="2:9" ht="14.1" customHeight="1" x14ac:dyDescent="0.25">
      <c r="B14" s="75"/>
      <c r="E14" s="71"/>
      <c r="H14" s="71"/>
    </row>
    <row r="15" spans="2:9" ht="14.1" customHeight="1" x14ac:dyDescent="0.25">
      <c r="B15" s="75"/>
      <c r="E15" s="71"/>
      <c r="H15" s="71"/>
    </row>
    <row r="16" spans="2:9" ht="14.1" customHeight="1" x14ac:dyDescent="0.25">
      <c r="B16" s="75"/>
      <c r="E16" s="71"/>
      <c r="H16" s="71"/>
    </row>
    <row r="17" spans="2:8" ht="14.1" customHeight="1" x14ac:dyDescent="0.25">
      <c r="B17" s="75"/>
      <c r="E17" s="71"/>
      <c r="H17" s="71"/>
    </row>
    <row r="18" spans="2:8" ht="14.1" customHeight="1" x14ac:dyDescent="0.25">
      <c r="B18" s="75"/>
      <c r="E18" s="71"/>
      <c r="H18" s="71"/>
    </row>
    <row r="19" spans="2:8" ht="14.1" customHeight="1" x14ac:dyDescent="0.25">
      <c r="B19" s="75"/>
      <c r="E19" s="71"/>
      <c r="H19" s="71"/>
    </row>
    <row r="20" spans="2:8" ht="14.1" customHeight="1" x14ac:dyDescent="0.25">
      <c r="B20" s="75"/>
      <c r="E20" s="71"/>
      <c r="H20" s="71"/>
    </row>
    <row r="21" spans="2:8" ht="14.1" customHeight="1" x14ac:dyDescent="0.25">
      <c r="B21" s="75"/>
      <c r="E21" s="71"/>
      <c r="H21" s="71"/>
    </row>
    <row r="22" spans="2:8" ht="14.1" customHeight="1" x14ac:dyDescent="0.25">
      <c r="B22" s="75"/>
      <c r="E22" s="71"/>
      <c r="H22" s="71"/>
    </row>
    <row r="23" spans="2:8" ht="14.1" customHeight="1" x14ac:dyDescent="0.25">
      <c r="B23" s="75"/>
      <c r="E23" s="71"/>
      <c r="H23" s="71"/>
    </row>
    <row r="24" spans="2:8" ht="14.1" customHeight="1" x14ac:dyDescent="0.25">
      <c r="B24" s="75"/>
      <c r="E24" s="71"/>
      <c r="H24" s="71"/>
    </row>
    <row r="25" spans="2:8" ht="14.1" customHeight="1" x14ac:dyDescent="0.25">
      <c r="B25" s="75"/>
      <c r="E25" s="71"/>
      <c r="H25" s="71"/>
    </row>
    <row r="26" spans="2:8" ht="14.1" customHeight="1" x14ac:dyDescent="0.25">
      <c r="B26" s="75"/>
      <c r="E26" s="71"/>
      <c r="H26" s="71"/>
    </row>
    <row r="27" spans="2:8" ht="14.1" customHeight="1" x14ac:dyDescent="0.25">
      <c r="B27" s="75"/>
      <c r="E27" s="71"/>
      <c r="H27" s="71"/>
    </row>
    <row r="28" spans="2:8" ht="14.1" customHeight="1" x14ac:dyDescent="0.25">
      <c r="B28" s="75"/>
      <c r="E28" s="71"/>
      <c r="H28" s="71"/>
    </row>
    <row r="29" spans="2:8" ht="14.1" customHeight="1" x14ac:dyDescent="0.25">
      <c r="B29" s="75"/>
      <c r="E29" s="71"/>
      <c r="H29" s="71"/>
    </row>
    <row r="30" spans="2:8" ht="14.1" customHeight="1" x14ac:dyDescent="0.25">
      <c r="B30" s="75"/>
      <c r="E30" s="71"/>
      <c r="H30" s="71"/>
    </row>
    <row r="31" spans="2:8" ht="14.1" customHeight="1" x14ac:dyDescent="0.25">
      <c r="B31" s="75"/>
      <c r="E31" s="71"/>
      <c r="H31" s="71"/>
    </row>
    <row r="32" spans="2:8" ht="14.1" customHeight="1" x14ac:dyDescent="0.25">
      <c r="B32" s="75"/>
      <c r="E32" s="71"/>
      <c r="H32" s="71"/>
    </row>
    <row r="33" spans="2:9" ht="14.1" customHeight="1" x14ac:dyDescent="0.25">
      <c r="B33" s="75"/>
      <c r="E33" s="71"/>
      <c r="H33" s="71"/>
    </row>
    <row r="34" spans="2:9" ht="20.25" x14ac:dyDescent="0.3">
      <c r="C34" s="65" t="str">
        <f>INDEX('Card Index'!$A$4:$E$83,(D10+1),3)</f>
        <v>???</v>
      </c>
      <c r="D34" s="65"/>
      <c r="F34" s="65" t="str">
        <f>INDEX('Card Index'!$A$4:$E$83,(G10+1),3)</f>
        <v>???</v>
      </c>
      <c r="G34" s="65"/>
      <c r="I34" s="54"/>
    </row>
    <row r="35" spans="2:9" ht="32.450000000000003" customHeight="1" x14ac:dyDescent="0.25">
      <c r="C35" s="62" t="str">
        <f>INDEX('Card Index'!$A$4:$E$83,(D10+1),5)</f>
        <v>???</v>
      </c>
      <c r="D35" s="62"/>
      <c r="F35" s="62" t="str">
        <f>INDEX('Card Index'!$A$4:$E$83,(G10+1),5)</f>
        <v>???</v>
      </c>
      <c r="G35" s="62"/>
      <c r="I35" s="55"/>
    </row>
    <row r="36" spans="2:9" ht="14.1" customHeight="1" x14ac:dyDescent="0.25"/>
  </sheetData>
  <mergeCells count="9">
    <mergeCell ref="B11:B33"/>
    <mergeCell ref="E12:E33"/>
    <mergeCell ref="H12:H33"/>
    <mergeCell ref="F35:G35"/>
    <mergeCell ref="C9:D9"/>
    <mergeCell ref="F9:G9"/>
    <mergeCell ref="C34:D34"/>
    <mergeCell ref="F34:G34"/>
    <mergeCell ref="C35:D35"/>
  </mergeCells>
  <dataValidations count="3">
    <dataValidation type="whole" allowBlank="1" showInputMessage="1" showErrorMessage="1" sqref="G10 D10" xr:uid="{4027C261-6D28-4982-8854-1BD6F488A590}">
      <formula1>0</formula1>
      <formula2>78</formula2>
    </dataValidation>
    <dataValidation type="whole" operator="greaterThan" allowBlank="1" showInputMessage="1" showErrorMessage="1" sqref="H7" xr:uid="{08940ED5-1F35-423F-B935-CA2FE773B8E1}">
      <formula1>0</formula1>
    </dataValidation>
    <dataValidation type="whole" allowBlank="1" showInputMessage="1" showErrorMessage="1" sqref="I10" xr:uid="{81BB832D-1154-4CEE-AAB5-B1F8F48FB40E}">
      <formula1>1</formula1>
      <formula2>79</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9394" r:id="rId3" name="Button 2">
              <controlPr defaultSize="0" print="0" autoFill="0" autoPict="0" macro="[0]!ReplaceCurtainFall">
                <anchor moveWithCells="1" sizeWithCells="1">
                  <from>
                    <xdr:col>4</xdr:col>
                    <xdr:colOff>923925</xdr:colOff>
                    <xdr:row>33</xdr:row>
                    <xdr:rowOff>142875</xdr:rowOff>
                  </from>
                  <to>
                    <xdr:col>4</xdr:col>
                    <xdr:colOff>2562225</xdr:colOff>
                    <xdr:row>34</xdr:row>
                    <xdr:rowOff>171450</xdr:rowOff>
                  </to>
                </anchor>
              </controlPr>
            </control>
          </mc:Choice>
        </mc:AlternateContent>
        <mc:AlternateContent xmlns:mc="http://schemas.openxmlformats.org/markup-compatibility/2006">
          <mc:Choice Requires="x14">
            <control shapeId="59396" r:id="rId4" name="Button 4">
              <controlPr defaultSize="0" print="0" autoFill="0" autoPict="0" macro="[0]!ReplaceCurtainRise">
                <anchor moveWithCells="1" sizeWithCells="1">
                  <from>
                    <xdr:col>7</xdr:col>
                    <xdr:colOff>904875</xdr:colOff>
                    <xdr:row>33</xdr:row>
                    <xdr:rowOff>142875</xdr:rowOff>
                  </from>
                  <to>
                    <xdr:col>7</xdr:col>
                    <xdr:colOff>2552700</xdr:colOff>
                    <xdr:row>34</xdr:row>
                    <xdr:rowOff>161925</xdr:rowOff>
                  </to>
                </anchor>
              </controlPr>
            </control>
          </mc:Choice>
        </mc:AlternateContent>
        <mc:AlternateContent xmlns:mc="http://schemas.openxmlformats.org/markup-compatibility/2006">
          <mc:Choice Requires="x14">
            <control shapeId="59406" r:id="rId5" name="Button 14">
              <controlPr defaultSize="0" print="0" autoFill="0" autoPict="0" macro="[0]!DrawPhase3_5Cards">
                <anchor moveWithCells="1" sizeWithCells="1">
                  <from>
                    <xdr:col>4</xdr:col>
                    <xdr:colOff>1857375</xdr:colOff>
                    <xdr:row>2</xdr:row>
                    <xdr:rowOff>0</xdr:rowOff>
                  </from>
                  <to>
                    <xdr:col>6</xdr:col>
                    <xdr:colOff>304800</xdr:colOff>
                    <xdr:row>5</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14318-C1E3-4D3E-8DC6-257801D1D9FC}">
  <sheetPr codeName="Sheet4">
    <tabColor theme="5" tint="-0.499984740745262"/>
  </sheetPr>
  <dimension ref="B2:D28"/>
  <sheetViews>
    <sheetView workbookViewId="0">
      <selection activeCell="B14" sqref="B14"/>
    </sheetView>
  </sheetViews>
  <sheetFormatPr defaultColWidth="8.7109375" defaultRowHeight="15" x14ac:dyDescent="0.25"/>
  <cols>
    <col min="1" max="1" width="14.140625" style="5" customWidth="1"/>
    <col min="2" max="2" width="147.85546875" style="5" customWidth="1"/>
    <col min="3" max="3" width="10" style="5" customWidth="1"/>
    <col min="4" max="4" width="51.5703125" style="5" customWidth="1"/>
    <col min="5" max="7" width="8.7109375" style="5"/>
    <col min="8" max="8" width="8.7109375" style="5" customWidth="1"/>
    <col min="9" max="16384" width="8.7109375" style="5"/>
  </cols>
  <sheetData>
    <row r="2" spans="2:4" x14ac:dyDescent="0.25">
      <c r="B2" s="6" t="s">
        <v>165</v>
      </c>
    </row>
    <row r="3" spans="2:4" x14ac:dyDescent="0.25">
      <c r="B3" s="6" t="s">
        <v>166</v>
      </c>
    </row>
    <row r="4" spans="2:4" x14ac:dyDescent="0.25">
      <c r="B4" s="6" t="s">
        <v>167</v>
      </c>
    </row>
    <row r="5" spans="2:4" x14ac:dyDescent="0.25">
      <c r="B5" s="6" t="s">
        <v>168</v>
      </c>
    </row>
    <row r="8" spans="2:4" ht="27.75" x14ac:dyDescent="0.4">
      <c r="B8" s="43" t="s">
        <v>263</v>
      </c>
    </row>
    <row r="9" spans="2:4" ht="18" x14ac:dyDescent="0.25">
      <c r="B9" s="40"/>
    </row>
    <row r="10" spans="2:4" ht="38.25" x14ac:dyDescent="0.4">
      <c r="B10" s="42" t="s">
        <v>264</v>
      </c>
      <c r="D10" s="44" t="s">
        <v>241</v>
      </c>
    </row>
    <row r="11" spans="2:4" ht="18" x14ac:dyDescent="0.25">
      <c r="B11" s="40"/>
      <c r="D11" s="81"/>
    </row>
    <row r="12" spans="2:4" ht="27.75" x14ac:dyDescent="0.4">
      <c r="B12" s="43" t="s">
        <v>270</v>
      </c>
      <c r="D12" s="82"/>
    </row>
    <row r="13" spans="2:4" ht="18" x14ac:dyDescent="0.25">
      <c r="B13" s="41"/>
      <c r="D13" s="82"/>
    </row>
    <row r="14" spans="2:4" ht="198" x14ac:dyDescent="0.25">
      <c r="B14" s="42" t="s">
        <v>287</v>
      </c>
      <c r="D14" s="82"/>
    </row>
    <row r="15" spans="2:4" ht="18" x14ac:dyDescent="0.25">
      <c r="B15" s="41"/>
      <c r="D15" s="82"/>
    </row>
    <row r="16" spans="2:4" ht="27.75" x14ac:dyDescent="0.4">
      <c r="B16" s="43" t="s">
        <v>242</v>
      </c>
      <c r="D16" s="82"/>
    </row>
    <row r="17" spans="2:4" ht="18" x14ac:dyDescent="0.25">
      <c r="B17" s="41"/>
      <c r="D17" s="82"/>
    </row>
    <row r="18" spans="2:4" ht="18" x14ac:dyDescent="0.25">
      <c r="B18" s="41"/>
      <c r="D18" s="82"/>
    </row>
    <row r="19" spans="2:4" ht="18" x14ac:dyDescent="0.25">
      <c r="B19" s="41"/>
    </row>
    <row r="20" spans="2:4" ht="18" x14ac:dyDescent="0.25">
      <c r="B20" s="41"/>
    </row>
    <row r="21" spans="2:4" ht="18" x14ac:dyDescent="0.25">
      <c r="B21" s="40"/>
    </row>
    <row r="22" spans="2:4" ht="18" x14ac:dyDescent="0.25">
      <c r="B22" s="40"/>
    </row>
    <row r="23" spans="2:4" x14ac:dyDescent="0.25">
      <c r="B23" s="7"/>
    </row>
    <row r="24" spans="2:4" x14ac:dyDescent="0.25">
      <c r="B24" s="7"/>
    </row>
    <row r="26" spans="2:4" x14ac:dyDescent="0.25">
      <c r="B26" s="7"/>
    </row>
    <row r="27" spans="2:4" x14ac:dyDescent="0.25">
      <c r="B27" s="7"/>
    </row>
    <row r="28" spans="2:4" x14ac:dyDescent="0.25">
      <c r="B28" s="7"/>
    </row>
  </sheetData>
  <mergeCells count="1">
    <mergeCell ref="D11:D1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8914" r:id="rId3" name="Button 2">
              <controlPr defaultSize="0" print="0" autoFill="0" autoPict="0" macro="[0]!RestartTimeLoop">
                <anchor moveWithCells="1" sizeWithCells="1">
                  <from>
                    <xdr:col>3</xdr:col>
                    <xdr:colOff>285750</xdr:colOff>
                    <xdr:row>1</xdr:row>
                    <xdr:rowOff>171450</xdr:rowOff>
                  </from>
                  <to>
                    <xdr:col>3</xdr:col>
                    <xdr:colOff>3219450</xdr:colOff>
                    <xdr:row>6</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5A4B5-9217-4EEE-9723-7FE8972CE6D4}">
  <sheetPr codeName="Sheet13">
    <tabColor theme="1" tint="4.9989318521683403E-2"/>
  </sheetPr>
  <dimension ref="A1:C1"/>
  <sheetViews>
    <sheetView workbookViewId="0"/>
  </sheetViews>
  <sheetFormatPr defaultRowHeight="15" x14ac:dyDescent="0.25"/>
  <cols>
    <col min="1" max="1" width="12" customWidth="1"/>
    <col min="2" max="2" width="43.28515625" style="48" customWidth="1"/>
    <col min="3" max="3" width="143.7109375" style="48" customWidth="1"/>
  </cols>
  <sheetData>
    <row r="1" spans="1:3" x14ac:dyDescent="0.25">
      <c r="A1" s="52" t="s">
        <v>255</v>
      </c>
      <c r="B1" s="49" t="s">
        <v>256</v>
      </c>
      <c r="C1" s="49" t="s">
        <v>85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BBDC6-F726-4B3F-B020-BC50E55E5A7F}">
  <sheetPr codeName="Sheet3">
    <tabColor theme="9" tint="0.39997558519241921"/>
  </sheetPr>
  <dimension ref="A3:E83"/>
  <sheetViews>
    <sheetView topLeftCell="A26" zoomScale="90" zoomScaleNormal="90" workbookViewId="0">
      <selection activeCell="E4" sqref="E4"/>
    </sheetView>
  </sheetViews>
  <sheetFormatPr defaultColWidth="8.7109375" defaultRowHeight="15" x14ac:dyDescent="0.25"/>
  <cols>
    <col min="1" max="1" width="6.140625" style="3" customWidth="1"/>
    <col min="2" max="2" width="10.5703125" style="3" customWidth="1"/>
    <col min="3" max="3" width="23.5703125" style="3" customWidth="1"/>
    <col min="4" max="4" width="34.85546875" style="3" customWidth="1"/>
    <col min="5" max="5" width="43.140625" style="3" customWidth="1"/>
    <col min="6" max="16384" width="8.7109375" style="3"/>
  </cols>
  <sheetData>
    <row r="3" spans="1:5" x14ac:dyDescent="0.25">
      <c r="A3" s="11" t="s">
        <v>0</v>
      </c>
      <c r="B3" s="11" t="s">
        <v>38</v>
      </c>
      <c r="C3" s="11" t="s">
        <v>1</v>
      </c>
      <c r="D3" s="11" t="s">
        <v>2</v>
      </c>
      <c r="E3" s="11" t="s">
        <v>86</v>
      </c>
    </row>
    <row r="4" spans="1:5" ht="322.5" customHeight="1" x14ac:dyDescent="0.25">
      <c r="A4" s="3">
        <v>0</v>
      </c>
      <c r="B4" s="3" t="s">
        <v>169</v>
      </c>
      <c r="C4" s="4" t="s">
        <v>175</v>
      </c>
      <c r="E4" s="4" t="s">
        <v>175</v>
      </c>
    </row>
    <row r="5" spans="1:5" ht="322.5" customHeight="1" x14ac:dyDescent="0.25">
      <c r="A5" s="3">
        <v>1</v>
      </c>
      <c r="B5" s="3" t="s">
        <v>39</v>
      </c>
      <c r="C5" s="3" t="s">
        <v>3</v>
      </c>
      <c r="E5" s="4" t="s">
        <v>87</v>
      </c>
    </row>
    <row r="6" spans="1:5" ht="322.5" customHeight="1" x14ac:dyDescent="0.25">
      <c r="A6" s="3">
        <v>2</v>
      </c>
      <c r="B6" s="3" t="s">
        <v>39</v>
      </c>
      <c r="C6" s="3" t="s">
        <v>4</v>
      </c>
      <c r="E6" s="4" t="s">
        <v>88</v>
      </c>
    </row>
    <row r="7" spans="1:5" ht="322.5" customHeight="1" x14ac:dyDescent="0.25">
      <c r="A7" s="3">
        <v>3</v>
      </c>
      <c r="B7" s="3" t="s">
        <v>39</v>
      </c>
      <c r="C7" s="3" t="s">
        <v>5</v>
      </c>
      <c r="E7" s="4" t="s">
        <v>89</v>
      </c>
    </row>
    <row r="8" spans="1:5" ht="322.5" customHeight="1" x14ac:dyDescent="0.25">
      <c r="A8" s="3">
        <v>4</v>
      </c>
      <c r="B8" s="3" t="s">
        <v>39</v>
      </c>
      <c r="C8" s="3" t="s">
        <v>6</v>
      </c>
      <c r="E8" s="4" t="s">
        <v>90</v>
      </c>
    </row>
    <row r="9" spans="1:5" ht="322.5" customHeight="1" x14ac:dyDescent="0.25">
      <c r="A9" s="3">
        <v>5</v>
      </c>
      <c r="B9" s="3" t="s">
        <v>39</v>
      </c>
      <c r="C9" s="3" t="s">
        <v>7</v>
      </c>
      <c r="E9" s="4" t="s">
        <v>91</v>
      </c>
    </row>
    <row r="10" spans="1:5" ht="322.5" customHeight="1" x14ac:dyDescent="0.25">
      <c r="A10" s="3">
        <v>6</v>
      </c>
      <c r="B10" s="3" t="s">
        <v>39</v>
      </c>
      <c r="C10" s="3" t="s">
        <v>83</v>
      </c>
      <c r="E10" s="4" t="s">
        <v>92</v>
      </c>
    </row>
    <row r="11" spans="1:5" ht="322.5" customHeight="1" x14ac:dyDescent="0.25">
      <c r="A11" s="3">
        <v>7</v>
      </c>
      <c r="B11" s="3" t="s">
        <v>39</v>
      </c>
      <c r="C11" s="3" t="s">
        <v>8</v>
      </c>
      <c r="E11" s="4" t="s">
        <v>93</v>
      </c>
    </row>
    <row r="12" spans="1:5" ht="322.5" customHeight="1" x14ac:dyDescent="0.25">
      <c r="A12" s="3">
        <v>8</v>
      </c>
      <c r="B12" s="3" t="s">
        <v>39</v>
      </c>
      <c r="C12" s="3" t="s">
        <v>9</v>
      </c>
      <c r="E12" s="4" t="s">
        <v>94</v>
      </c>
    </row>
    <row r="13" spans="1:5" ht="322.5" customHeight="1" x14ac:dyDescent="0.25">
      <c r="A13" s="3">
        <v>9</v>
      </c>
      <c r="B13" s="3" t="s">
        <v>39</v>
      </c>
      <c r="C13" s="3" t="s">
        <v>10</v>
      </c>
      <c r="E13" s="4" t="s">
        <v>95</v>
      </c>
    </row>
    <row r="14" spans="1:5" ht="322.5" customHeight="1" x14ac:dyDescent="0.25">
      <c r="A14" s="3">
        <v>10</v>
      </c>
      <c r="B14" s="3" t="s">
        <v>39</v>
      </c>
      <c r="C14" s="3" t="s">
        <v>11</v>
      </c>
      <c r="E14" s="4" t="s">
        <v>96</v>
      </c>
    </row>
    <row r="15" spans="1:5" ht="322.5" customHeight="1" x14ac:dyDescent="0.25">
      <c r="A15" s="3">
        <v>11</v>
      </c>
      <c r="B15" s="3" t="s">
        <v>39</v>
      </c>
      <c r="C15" s="3" t="s">
        <v>12</v>
      </c>
      <c r="E15" s="4" t="s">
        <v>97</v>
      </c>
    </row>
    <row r="16" spans="1:5" ht="322.5" customHeight="1" x14ac:dyDescent="0.25">
      <c r="A16" s="3">
        <v>12</v>
      </c>
      <c r="B16" s="3" t="s">
        <v>39</v>
      </c>
      <c r="C16" s="3" t="s">
        <v>13</v>
      </c>
      <c r="E16" s="4" t="s">
        <v>98</v>
      </c>
    </row>
    <row r="17" spans="1:5" ht="322.5" customHeight="1" x14ac:dyDescent="0.25">
      <c r="A17" s="3">
        <v>13</v>
      </c>
      <c r="B17" s="3" t="s">
        <v>39</v>
      </c>
      <c r="C17" s="3" t="s">
        <v>14</v>
      </c>
      <c r="E17" s="4" t="s">
        <v>99</v>
      </c>
    </row>
    <row r="18" spans="1:5" ht="322.5" customHeight="1" x14ac:dyDescent="0.25">
      <c r="A18" s="3">
        <v>14</v>
      </c>
      <c r="B18" s="3" t="s">
        <v>39</v>
      </c>
      <c r="C18" s="3" t="s">
        <v>15</v>
      </c>
      <c r="E18" s="4" t="s">
        <v>100</v>
      </c>
    </row>
    <row r="19" spans="1:5" ht="322.5" customHeight="1" x14ac:dyDescent="0.25">
      <c r="A19" s="3">
        <v>15</v>
      </c>
      <c r="B19" s="3" t="s">
        <v>39</v>
      </c>
      <c r="C19" s="3" t="s">
        <v>16</v>
      </c>
      <c r="E19" s="4" t="s">
        <v>101</v>
      </c>
    </row>
    <row r="20" spans="1:5" ht="322.5" customHeight="1" x14ac:dyDescent="0.25">
      <c r="A20" s="3">
        <v>16</v>
      </c>
      <c r="B20" s="3" t="s">
        <v>39</v>
      </c>
      <c r="C20" s="3" t="s">
        <v>17</v>
      </c>
      <c r="E20" s="4" t="s">
        <v>102</v>
      </c>
    </row>
    <row r="21" spans="1:5" ht="322.5" customHeight="1" x14ac:dyDescent="0.25">
      <c r="A21" s="3">
        <v>17</v>
      </c>
      <c r="B21" s="3" t="s">
        <v>39</v>
      </c>
      <c r="C21" s="3" t="s">
        <v>18</v>
      </c>
      <c r="E21" s="4" t="s">
        <v>103</v>
      </c>
    </row>
    <row r="22" spans="1:5" ht="322.5" customHeight="1" x14ac:dyDescent="0.25">
      <c r="A22" s="3">
        <v>18</v>
      </c>
      <c r="B22" s="3" t="s">
        <v>39</v>
      </c>
      <c r="C22" s="3" t="s">
        <v>19</v>
      </c>
      <c r="E22" s="4" t="s">
        <v>104</v>
      </c>
    </row>
    <row r="23" spans="1:5" ht="322.5" customHeight="1" x14ac:dyDescent="0.25">
      <c r="A23" s="3">
        <v>19</v>
      </c>
      <c r="B23" s="3" t="s">
        <v>39</v>
      </c>
      <c r="C23" s="3" t="s">
        <v>20</v>
      </c>
      <c r="E23" s="4" t="s">
        <v>105</v>
      </c>
    </row>
    <row r="24" spans="1:5" ht="322.5" customHeight="1" x14ac:dyDescent="0.25">
      <c r="A24" s="3">
        <v>20</v>
      </c>
      <c r="B24" s="3" t="s">
        <v>39</v>
      </c>
      <c r="C24" s="3" t="s">
        <v>21</v>
      </c>
      <c r="E24" s="4" t="s">
        <v>106</v>
      </c>
    </row>
    <row r="25" spans="1:5" ht="322.5" customHeight="1" x14ac:dyDescent="0.25">
      <c r="A25" s="3">
        <v>21</v>
      </c>
      <c r="B25" s="3" t="s">
        <v>39</v>
      </c>
      <c r="C25" s="3" t="s">
        <v>22</v>
      </c>
      <c r="E25" s="4" t="s">
        <v>107</v>
      </c>
    </row>
    <row r="26" spans="1:5" ht="322.5" customHeight="1" x14ac:dyDescent="0.25">
      <c r="A26" s="3">
        <v>22</v>
      </c>
      <c r="B26" s="3" t="s">
        <v>39</v>
      </c>
      <c r="C26" s="3" t="s">
        <v>23</v>
      </c>
      <c r="E26" s="4" t="s">
        <v>108</v>
      </c>
    </row>
    <row r="27" spans="1:5" ht="322.5" customHeight="1" x14ac:dyDescent="0.25">
      <c r="A27" s="3">
        <v>23</v>
      </c>
      <c r="B27" s="3" t="s">
        <v>40</v>
      </c>
      <c r="C27" s="3" t="s">
        <v>24</v>
      </c>
      <c r="E27" s="4" t="s">
        <v>109</v>
      </c>
    </row>
    <row r="28" spans="1:5" ht="322.5" customHeight="1" x14ac:dyDescent="0.25">
      <c r="A28" s="3">
        <v>24</v>
      </c>
      <c r="B28" s="3" t="s">
        <v>40</v>
      </c>
      <c r="C28" s="3" t="s">
        <v>25</v>
      </c>
      <c r="E28" s="4" t="s">
        <v>110</v>
      </c>
    </row>
    <row r="29" spans="1:5" ht="322.5" customHeight="1" x14ac:dyDescent="0.25">
      <c r="A29" s="3">
        <v>25</v>
      </c>
      <c r="B29" s="3" t="s">
        <v>40</v>
      </c>
      <c r="C29" s="3" t="s">
        <v>26</v>
      </c>
      <c r="E29" s="4" t="s">
        <v>111</v>
      </c>
    </row>
    <row r="30" spans="1:5" ht="322.5" customHeight="1" x14ac:dyDescent="0.25">
      <c r="A30" s="3">
        <v>26</v>
      </c>
      <c r="B30" s="3" t="s">
        <v>40</v>
      </c>
      <c r="C30" s="3" t="s">
        <v>27</v>
      </c>
      <c r="E30" s="4" t="s">
        <v>112</v>
      </c>
    </row>
    <row r="31" spans="1:5" ht="322.5" customHeight="1" x14ac:dyDescent="0.25">
      <c r="A31" s="3">
        <v>27</v>
      </c>
      <c r="B31" s="3" t="s">
        <v>40</v>
      </c>
      <c r="C31" s="3" t="s">
        <v>28</v>
      </c>
      <c r="E31" s="4" t="s">
        <v>113</v>
      </c>
    </row>
    <row r="32" spans="1:5" ht="322.5" customHeight="1" x14ac:dyDescent="0.25">
      <c r="A32" s="3">
        <v>28</v>
      </c>
      <c r="B32" s="3" t="s">
        <v>40</v>
      </c>
      <c r="C32" s="3" t="s">
        <v>29</v>
      </c>
      <c r="E32" s="4" t="s">
        <v>114</v>
      </c>
    </row>
    <row r="33" spans="1:5" ht="322.5" customHeight="1" x14ac:dyDescent="0.25">
      <c r="A33" s="3">
        <v>29</v>
      </c>
      <c r="B33" s="3" t="s">
        <v>40</v>
      </c>
      <c r="C33" s="3" t="s">
        <v>30</v>
      </c>
      <c r="E33" s="4" t="s">
        <v>115</v>
      </c>
    </row>
    <row r="34" spans="1:5" ht="322.5" customHeight="1" x14ac:dyDescent="0.25">
      <c r="A34" s="3">
        <v>30</v>
      </c>
      <c r="B34" s="3" t="s">
        <v>40</v>
      </c>
      <c r="C34" s="3" t="s">
        <v>31</v>
      </c>
      <c r="E34" s="4" t="s">
        <v>116</v>
      </c>
    </row>
    <row r="35" spans="1:5" ht="322.5" customHeight="1" x14ac:dyDescent="0.25">
      <c r="A35" s="3">
        <v>31</v>
      </c>
      <c r="B35" s="3" t="s">
        <v>40</v>
      </c>
      <c r="C35" s="3" t="s">
        <v>32</v>
      </c>
      <c r="E35" s="4" t="s">
        <v>117</v>
      </c>
    </row>
    <row r="36" spans="1:5" ht="322.5" customHeight="1" x14ac:dyDescent="0.25">
      <c r="A36" s="3">
        <v>32</v>
      </c>
      <c r="B36" s="3" t="s">
        <v>40</v>
      </c>
      <c r="C36" s="3" t="s">
        <v>33</v>
      </c>
      <c r="E36" s="4" t="s">
        <v>118</v>
      </c>
    </row>
    <row r="37" spans="1:5" ht="322.5" customHeight="1" x14ac:dyDescent="0.25">
      <c r="A37" s="3">
        <v>33</v>
      </c>
      <c r="B37" s="3" t="s">
        <v>40</v>
      </c>
      <c r="C37" s="3" t="s">
        <v>34</v>
      </c>
      <c r="E37" s="4" t="s">
        <v>119</v>
      </c>
    </row>
    <row r="38" spans="1:5" ht="322.5" customHeight="1" x14ac:dyDescent="0.25">
      <c r="A38" s="3">
        <v>34</v>
      </c>
      <c r="B38" s="3" t="s">
        <v>40</v>
      </c>
      <c r="C38" s="3" t="s">
        <v>35</v>
      </c>
      <c r="E38" s="4" t="s">
        <v>120</v>
      </c>
    </row>
    <row r="39" spans="1:5" ht="322.5" customHeight="1" x14ac:dyDescent="0.25">
      <c r="A39" s="3">
        <v>35</v>
      </c>
      <c r="B39" s="3" t="s">
        <v>40</v>
      </c>
      <c r="C39" s="3" t="s">
        <v>36</v>
      </c>
      <c r="E39" s="4" t="s">
        <v>121</v>
      </c>
    </row>
    <row r="40" spans="1:5" ht="322.5" customHeight="1" x14ac:dyDescent="0.25">
      <c r="A40" s="3">
        <v>36</v>
      </c>
      <c r="B40" s="3" t="s">
        <v>40</v>
      </c>
      <c r="C40" s="3" t="s">
        <v>37</v>
      </c>
      <c r="E40" s="4" t="s">
        <v>122</v>
      </c>
    </row>
    <row r="41" spans="1:5" ht="322.5" customHeight="1" x14ac:dyDescent="0.25">
      <c r="A41" s="3">
        <v>37</v>
      </c>
      <c r="B41" s="3" t="s">
        <v>40</v>
      </c>
      <c r="C41" s="3" t="s">
        <v>41</v>
      </c>
      <c r="E41" s="4" t="s">
        <v>123</v>
      </c>
    </row>
    <row r="42" spans="1:5" ht="322.5" customHeight="1" x14ac:dyDescent="0.25">
      <c r="A42" s="3">
        <v>38</v>
      </c>
      <c r="B42" s="3" t="s">
        <v>40</v>
      </c>
      <c r="C42" s="3" t="s">
        <v>42</v>
      </c>
      <c r="E42" s="4" t="s">
        <v>124</v>
      </c>
    </row>
    <row r="43" spans="1:5" ht="322.5" customHeight="1" x14ac:dyDescent="0.25">
      <c r="A43" s="3">
        <v>39</v>
      </c>
      <c r="B43" s="3" t="s">
        <v>40</v>
      </c>
      <c r="C43" s="3" t="s">
        <v>43</v>
      </c>
      <c r="E43" s="4" t="s">
        <v>125</v>
      </c>
    </row>
    <row r="44" spans="1:5" ht="322.5" customHeight="1" x14ac:dyDescent="0.25">
      <c r="A44" s="3">
        <v>40</v>
      </c>
      <c r="B44" s="3" t="s">
        <v>40</v>
      </c>
      <c r="C44" s="3" t="s">
        <v>44</v>
      </c>
      <c r="E44" s="4" t="s">
        <v>126</v>
      </c>
    </row>
    <row r="45" spans="1:5" ht="322.5" customHeight="1" x14ac:dyDescent="0.25">
      <c r="A45" s="3">
        <v>41</v>
      </c>
      <c r="B45" s="3" t="s">
        <v>40</v>
      </c>
      <c r="C45" s="3" t="s">
        <v>45</v>
      </c>
      <c r="E45" s="4" t="s">
        <v>127</v>
      </c>
    </row>
    <row r="46" spans="1:5" ht="322.5" customHeight="1" x14ac:dyDescent="0.25">
      <c r="A46" s="3">
        <v>42</v>
      </c>
      <c r="B46" s="3" t="s">
        <v>40</v>
      </c>
      <c r="C46" s="3" t="s">
        <v>46</v>
      </c>
      <c r="E46" s="4" t="s">
        <v>128</v>
      </c>
    </row>
    <row r="47" spans="1:5" ht="322.5" customHeight="1" x14ac:dyDescent="0.25">
      <c r="A47" s="3">
        <v>43</v>
      </c>
      <c r="B47" s="3" t="s">
        <v>40</v>
      </c>
      <c r="C47" s="3" t="s">
        <v>47</v>
      </c>
      <c r="E47" s="4" t="s">
        <v>129</v>
      </c>
    </row>
    <row r="48" spans="1:5" ht="322.5" customHeight="1" x14ac:dyDescent="0.25">
      <c r="A48" s="3">
        <v>44</v>
      </c>
      <c r="B48" s="3" t="s">
        <v>40</v>
      </c>
      <c r="C48" s="3" t="s">
        <v>48</v>
      </c>
      <c r="E48" s="4" t="s">
        <v>130</v>
      </c>
    </row>
    <row r="49" spans="1:5" ht="322.5" customHeight="1" x14ac:dyDescent="0.25">
      <c r="A49" s="3">
        <v>45</v>
      </c>
      <c r="B49" s="3" t="s">
        <v>40</v>
      </c>
      <c r="C49" s="3" t="s">
        <v>49</v>
      </c>
      <c r="E49" s="4" t="s">
        <v>131</v>
      </c>
    </row>
    <row r="50" spans="1:5" ht="322.5" customHeight="1" x14ac:dyDescent="0.25">
      <c r="A50" s="3">
        <v>46</v>
      </c>
      <c r="B50" s="3" t="s">
        <v>40</v>
      </c>
      <c r="C50" s="3" t="s">
        <v>50</v>
      </c>
      <c r="E50" s="4" t="s">
        <v>132</v>
      </c>
    </row>
    <row r="51" spans="1:5" ht="322.5" customHeight="1" x14ac:dyDescent="0.25">
      <c r="A51" s="3">
        <v>47</v>
      </c>
      <c r="B51" s="3" t="s">
        <v>40</v>
      </c>
      <c r="C51" s="3" t="s">
        <v>51</v>
      </c>
      <c r="E51" s="4" t="s">
        <v>133</v>
      </c>
    </row>
    <row r="52" spans="1:5" ht="322.5" customHeight="1" x14ac:dyDescent="0.25">
      <c r="A52" s="3">
        <v>48</v>
      </c>
      <c r="B52" s="3" t="s">
        <v>40</v>
      </c>
      <c r="C52" s="3" t="s">
        <v>52</v>
      </c>
      <c r="E52" s="4" t="s">
        <v>134</v>
      </c>
    </row>
    <row r="53" spans="1:5" ht="322.5" customHeight="1" x14ac:dyDescent="0.25">
      <c r="A53" s="3">
        <v>49</v>
      </c>
      <c r="B53" s="3" t="s">
        <v>40</v>
      </c>
      <c r="C53" s="3" t="s">
        <v>53</v>
      </c>
      <c r="E53" s="4" t="s">
        <v>135</v>
      </c>
    </row>
    <row r="54" spans="1:5" ht="322.5" customHeight="1" x14ac:dyDescent="0.25">
      <c r="A54" s="3">
        <v>50</v>
      </c>
      <c r="B54" s="3" t="s">
        <v>40</v>
      </c>
      <c r="C54" s="3" t="s">
        <v>54</v>
      </c>
      <c r="E54" s="4" t="s">
        <v>136</v>
      </c>
    </row>
    <row r="55" spans="1:5" ht="322.5" customHeight="1" x14ac:dyDescent="0.25">
      <c r="A55" s="3">
        <v>51</v>
      </c>
      <c r="B55" s="3" t="s">
        <v>40</v>
      </c>
      <c r="C55" s="3" t="s">
        <v>55</v>
      </c>
      <c r="E55" s="4" t="s">
        <v>137</v>
      </c>
    </row>
    <row r="56" spans="1:5" ht="322.5" customHeight="1" x14ac:dyDescent="0.25">
      <c r="A56" s="3">
        <v>52</v>
      </c>
      <c r="B56" s="3" t="s">
        <v>40</v>
      </c>
      <c r="C56" s="3" t="s">
        <v>56</v>
      </c>
      <c r="E56" s="4" t="s">
        <v>138</v>
      </c>
    </row>
    <row r="57" spans="1:5" ht="322.5" customHeight="1" x14ac:dyDescent="0.25">
      <c r="A57" s="3">
        <v>53</v>
      </c>
      <c r="B57" s="3" t="s">
        <v>40</v>
      </c>
      <c r="C57" s="3" t="s">
        <v>57</v>
      </c>
      <c r="E57" s="4" t="s">
        <v>139</v>
      </c>
    </row>
    <row r="58" spans="1:5" ht="322.5" customHeight="1" x14ac:dyDescent="0.25">
      <c r="A58" s="3">
        <v>54</v>
      </c>
      <c r="B58" s="3" t="s">
        <v>40</v>
      </c>
      <c r="C58" s="3" t="s">
        <v>58</v>
      </c>
      <c r="E58" s="4" t="s">
        <v>140</v>
      </c>
    </row>
    <row r="59" spans="1:5" ht="322.5" customHeight="1" x14ac:dyDescent="0.25">
      <c r="A59" s="3">
        <v>55</v>
      </c>
      <c r="B59" s="3" t="s">
        <v>40</v>
      </c>
      <c r="C59" s="3" t="s">
        <v>59</v>
      </c>
      <c r="E59" s="4" t="s">
        <v>141</v>
      </c>
    </row>
    <row r="60" spans="1:5" ht="322.5" customHeight="1" x14ac:dyDescent="0.25">
      <c r="A60" s="3">
        <v>56</v>
      </c>
      <c r="B60" s="3" t="s">
        <v>40</v>
      </c>
      <c r="C60" s="3" t="s">
        <v>60</v>
      </c>
      <c r="E60" s="4" t="s">
        <v>142</v>
      </c>
    </row>
    <row r="61" spans="1:5" ht="322.5" customHeight="1" x14ac:dyDescent="0.25">
      <c r="A61" s="3">
        <v>57</v>
      </c>
      <c r="B61" s="3" t="s">
        <v>40</v>
      </c>
      <c r="C61" s="3" t="s">
        <v>61</v>
      </c>
      <c r="E61" s="4" t="s">
        <v>143</v>
      </c>
    </row>
    <row r="62" spans="1:5" ht="322.5" customHeight="1" x14ac:dyDescent="0.25">
      <c r="A62" s="3">
        <v>58</v>
      </c>
      <c r="B62" s="3" t="s">
        <v>40</v>
      </c>
      <c r="C62" s="3" t="s">
        <v>62</v>
      </c>
      <c r="E62" s="4" t="s">
        <v>144</v>
      </c>
    </row>
    <row r="63" spans="1:5" ht="322.5" customHeight="1" x14ac:dyDescent="0.25">
      <c r="A63" s="3">
        <v>59</v>
      </c>
      <c r="B63" s="3" t="s">
        <v>40</v>
      </c>
      <c r="C63" s="3" t="s">
        <v>63</v>
      </c>
      <c r="E63" s="4" t="s">
        <v>145</v>
      </c>
    </row>
    <row r="64" spans="1:5" ht="322.5" customHeight="1" x14ac:dyDescent="0.25">
      <c r="A64" s="3">
        <v>60</v>
      </c>
      <c r="B64" s="3" t="s">
        <v>40</v>
      </c>
      <c r="C64" s="3" t="s">
        <v>64</v>
      </c>
      <c r="E64" s="4" t="s">
        <v>146</v>
      </c>
    </row>
    <row r="65" spans="1:5" ht="322.5" customHeight="1" x14ac:dyDescent="0.25">
      <c r="A65" s="3">
        <v>61</v>
      </c>
      <c r="B65" s="3" t="s">
        <v>40</v>
      </c>
      <c r="C65" s="3" t="s">
        <v>65</v>
      </c>
      <c r="E65" s="4" t="s">
        <v>147</v>
      </c>
    </row>
    <row r="66" spans="1:5" ht="322.5" customHeight="1" x14ac:dyDescent="0.25">
      <c r="A66" s="3">
        <v>62</v>
      </c>
      <c r="B66" s="3" t="s">
        <v>40</v>
      </c>
      <c r="C66" s="3" t="s">
        <v>66</v>
      </c>
      <c r="E66" s="4" t="s">
        <v>148</v>
      </c>
    </row>
    <row r="67" spans="1:5" ht="322.5" customHeight="1" x14ac:dyDescent="0.25">
      <c r="A67" s="3">
        <v>63</v>
      </c>
      <c r="B67" s="3" t="s">
        <v>40</v>
      </c>
      <c r="C67" s="3" t="s">
        <v>67</v>
      </c>
      <c r="E67" s="4" t="s">
        <v>149</v>
      </c>
    </row>
    <row r="68" spans="1:5" ht="322.5" customHeight="1" x14ac:dyDescent="0.25">
      <c r="A68" s="3">
        <v>64</v>
      </c>
      <c r="B68" s="3" t="s">
        <v>40</v>
      </c>
      <c r="C68" s="3" t="s">
        <v>68</v>
      </c>
      <c r="E68" s="4" t="s">
        <v>150</v>
      </c>
    </row>
    <row r="69" spans="1:5" ht="322.5" customHeight="1" x14ac:dyDescent="0.25">
      <c r="A69" s="3">
        <v>65</v>
      </c>
      <c r="B69" s="3" t="s">
        <v>40</v>
      </c>
      <c r="C69" s="3" t="s">
        <v>69</v>
      </c>
      <c r="E69" s="4" t="s">
        <v>151</v>
      </c>
    </row>
    <row r="70" spans="1:5" ht="322.5" customHeight="1" x14ac:dyDescent="0.25">
      <c r="A70" s="3">
        <v>66</v>
      </c>
      <c r="B70" s="3" t="s">
        <v>40</v>
      </c>
      <c r="C70" s="3" t="s">
        <v>70</v>
      </c>
      <c r="E70" s="4" t="s">
        <v>152</v>
      </c>
    </row>
    <row r="71" spans="1:5" ht="322.5" customHeight="1" x14ac:dyDescent="0.25">
      <c r="A71" s="3">
        <v>67</v>
      </c>
      <c r="B71" s="3" t="s">
        <v>40</v>
      </c>
      <c r="C71" s="3" t="s">
        <v>71</v>
      </c>
      <c r="E71" s="4" t="s">
        <v>153</v>
      </c>
    </row>
    <row r="72" spans="1:5" ht="322.5" customHeight="1" x14ac:dyDescent="0.25">
      <c r="A72" s="3">
        <v>68</v>
      </c>
      <c r="B72" s="3" t="s">
        <v>40</v>
      </c>
      <c r="C72" s="3" t="s">
        <v>72</v>
      </c>
      <c r="E72" s="4" t="s">
        <v>154</v>
      </c>
    </row>
    <row r="73" spans="1:5" ht="322.5" customHeight="1" x14ac:dyDescent="0.25">
      <c r="A73" s="3">
        <v>69</v>
      </c>
      <c r="B73" s="3" t="s">
        <v>40</v>
      </c>
      <c r="C73" s="3" t="s">
        <v>73</v>
      </c>
      <c r="E73" s="4" t="s">
        <v>155</v>
      </c>
    </row>
    <row r="74" spans="1:5" ht="322.5" customHeight="1" x14ac:dyDescent="0.25">
      <c r="A74" s="3">
        <v>70</v>
      </c>
      <c r="B74" s="3" t="s">
        <v>40</v>
      </c>
      <c r="C74" s="3" t="s">
        <v>74</v>
      </c>
      <c r="E74" s="4" t="s">
        <v>156</v>
      </c>
    </row>
    <row r="75" spans="1:5" ht="322.5" customHeight="1" x14ac:dyDescent="0.25">
      <c r="A75" s="3">
        <v>71</v>
      </c>
      <c r="B75" s="3" t="s">
        <v>40</v>
      </c>
      <c r="C75" s="3" t="s">
        <v>75</v>
      </c>
      <c r="E75" s="4" t="s">
        <v>157</v>
      </c>
    </row>
    <row r="76" spans="1:5" ht="322.5" customHeight="1" x14ac:dyDescent="0.25">
      <c r="A76" s="3">
        <v>72</v>
      </c>
      <c r="B76" s="3" t="s">
        <v>40</v>
      </c>
      <c r="C76" s="3" t="s">
        <v>76</v>
      </c>
      <c r="E76" s="4" t="s">
        <v>158</v>
      </c>
    </row>
    <row r="77" spans="1:5" ht="322.5" customHeight="1" x14ac:dyDescent="0.25">
      <c r="A77" s="3">
        <v>73</v>
      </c>
      <c r="B77" s="3" t="s">
        <v>40</v>
      </c>
      <c r="C77" s="3" t="s">
        <v>77</v>
      </c>
      <c r="E77" s="4" t="s">
        <v>159</v>
      </c>
    </row>
    <row r="78" spans="1:5" ht="322.5" customHeight="1" x14ac:dyDescent="0.25">
      <c r="A78" s="3">
        <v>74</v>
      </c>
      <c r="B78" s="3" t="s">
        <v>40</v>
      </c>
      <c r="C78" s="3" t="s">
        <v>78</v>
      </c>
      <c r="E78" s="4" t="s">
        <v>160</v>
      </c>
    </row>
    <row r="79" spans="1:5" ht="322.5" customHeight="1" x14ac:dyDescent="0.25">
      <c r="A79" s="3">
        <v>75</v>
      </c>
      <c r="B79" s="3" t="s">
        <v>40</v>
      </c>
      <c r="C79" s="3" t="s">
        <v>79</v>
      </c>
      <c r="E79" s="4" t="s">
        <v>161</v>
      </c>
    </row>
    <row r="80" spans="1:5" ht="322.5" customHeight="1" x14ac:dyDescent="0.25">
      <c r="A80" s="3">
        <v>76</v>
      </c>
      <c r="B80" s="3" t="s">
        <v>40</v>
      </c>
      <c r="C80" s="3" t="s">
        <v>80</v>
      </c>
      <c r="E80" s="4" t="s">
        <v>162</v>
      </c>
    </row>
    <row r="81" spans="1:5" ht="322.5" customHeight="1" x14ac:dyDescent="0.25">
      <c r="A81" s="3">
        <v>77</v>
      </c>
      <c r="B81" s="3" t="s">
        <v>40</v>
      </c>
      <c r="C81" s="3" t="s">
        <v>81</v>
      </c>
      <c r="E81" s="4" t="s">
        <v>163</v>
      </c>
    </row>
    <row r="82" spans="1:5" ht="322.5" customHeight="1" x14ac:dyDescent="0.25">
      <c r="A82" s="3">
        <v>78</v>
      </c>
      <c r="B82" s="3" t="s">
        <v>40</v>
      </c>
      <c r="C82" s="3" t="s">
        <v>82</v>
      </c>
      <c r="E82" s="4" t="s">
        <v>164</v>
      </c>
    </row>
    <row r="83" spans="1:5" ht="322.5" customHeight="1" x14ac:dyDescent="0.25">
      <c r="A83" s="3">
        <v>79</v>
      </c>
      <c r="B83" s="3" t="s">
        <v>169</v>
      </c>
      <c r="C83" s="4" t="s">
        <v>175</v>
      </c>
      <c r="E83" s="4" t="s">
        <v>175</v>
      </c>
    </row>
  </sheetData>
  <dataValidations count="1">
    <dataValidation type="list" allowBlank="1" showInputMessage="1" showErrorMessage="1" sqref="B5:B82" xr:uid="{86038088-E0CD-4B4F-A1A1-5FF1A65D58C3}">
      <formula1>"Major, Minor"</formula1>
    </dataValidation>
  </dataValidations>
  <pageMargins left="0.7" right="0.7" top="0.75" bottom="0.75" header="0.3" footer="0.3"/>
  <pageSetup paperSize="9" orientation="portrait" horizontalDpi="4294967293"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C2B77-1175-4185-B781-F4E603891845}">
  <sheetPr codeName="Sheet2">
    <tabColor theme="9" tint="0.39997558519241921"/>
  </sheetPr>
  <dimension ref="A1:O91"/>
  <sheetViews>
    <sheetView topLeftCell="A4" workbookViewId="0">
      <selection activeCell="N4" sqref="N4"/>
    </sheetView>
  </sheetViews>
  <sheetFormatPr defaultRowHeight="15" x14ac:dyDescent="0.25"/>
  <cols>
    <col min="1" max="1" width="9.28515625" customWidth="1"/>
    <col min="2" max="2" width="21.85546875" customWidth="1"/>
    <col min="4" max="4" width="20.42578125" customWidth="1"/>
    <col min="10" max="10" width="19" customWidth="1"/>
    <col min="11" max="11" width="28.28515625" customWidth="1"/>
    <col min="12" max="12" width="12.85546875" customWidth="1"/>
    <col min="13" max="13" width="11.42578125" customWidth="1"/>
    <col min="14" max="14" width="17.28515625" customWidth="1"/>
    <col min="15" max="15" width="14.140625" customWidth="1"/>
  </cols>
  <sheetData>
    <row r="1" spans="1:15" ht="26.25" x14ac:dyDescent="0.4">
      <c r="A1" s="24" t="s">
        <v>190</v>
      </c>
      <c r="B1" s="24"/>
      <c r="H1" s="24" t="s">
        <v>198</v>
      </c>
      <c r="L1" s="25" t="s">
        <v>269</v>
      </c>
    </row>
    <row r="4" spans="1:15" x14ac:dyDescent="0.25">
      <c r="A4" s="1" t="s">
        <v>187</v>
      </c>
      <c r="B4" s="1" t="s">
        <v>184</v>
      </c>
      <c r="C4" s="1" t="s">
        <v>84</v>
      </c>
      <c r="D4" s="1" t="s">
        <v>1</v>
      </c>
      <c r="H4" s="28" t="s">
        <v>199</v>
      </c>
      <c r="I4" s="28" t="s">
        <v>84</v>
      </c>
      <c r="J4" s="28" t="s">
        <v>191</v>
      </c>
      <c r="K4" s="28" t="s">
        <v>196</v>
      </c>
      <c r="L4" s="28" t="s">
        <v>201</v>
      </c>
      <c r="M4" s="28" t="s">
        <v>200</v>
      </c>
      <c r="N4" s="28" t="s">
        <v>279</v>
      </c>
      <c r="O4" s="28" t="s">
        <v>268</v>
      </c>
    </row>
    <row r="5" spans="1:15" x14ac:dyDescent="0.25">
      <c r="A5" s="47">
        <v>1</v>
      </c>
      <c r="B5" s="2" t="s">
        <v>185</v>
      </c>
      <c r="C5" s="2">
        <f>'Character Cards'!$C$10</f>
        <v>0</v>
      </c>
      <c r="D5" s="2" t="str">
        <f>IFERROR(VLOOKUP($C5,'Card Index'!$A$5:$E$83,3), "N/A")</f>
        <v>N/A</v>
      </c>
      <c r="H5" s="25">
        <v>1</v>
      </c>
      <c r="I5" s="2">
        <f>'Character Cards'!$C$10</f>
        <v>0</v>
      </c>
      <c r="J5" t="str">
        <f>VLOOKUP($I5,'Card Index'!$A$4:$E$83,3)</f>
        <v>???</v>
      </c>
      <c r="K5" t="str">
        <f>'Character Cards'!D9</f>
        <v>??? (???)</v>
      </c>
      <c r="L5" t="b">
        <v>1</v>
      </c>
      <c r="M5" t="b">
        <f>IF(COUNTIF(Options!$G$27:$G$32, 'Deck Manager'!H5)=0, TRUE, FALSE)</f>
        <v>1</v>
      </c>
      <c r="N5" t="b">
        <f>AND('Character Cards'!E31="Yes",L5,M5)</f>
        <v>1</v>
      </c>
      <c r="O5" t="b">
        <f>AND('Character Cards'!E32="Yes",L5:M5)</f>
        <v>1</v>
      </c>
    </row>
    <row r="6" spans="1:15" x14ac:dyDescent="0.25">
      <c r="A6" s="47">
        <v>2</v>
      </c>
      <c r="B6" s="2" t="s">
        <v>185</v>
      </c>
      <c r="C6" s="2">
        <f>'Character Cards'!$G$10</f>
        <v>0</v>
      </c>
      <c r="D6" s="2" t="str">
        <f>IFERROR(VLOOKUP($C6,'Card Index'!$A$5:$E$83,3), "N/A")</f>
        <v>N/A</v>
      </c>
      <c r="H6">
        <v>2</v>
      </c>
      <c r="I6" s="2">
        <f>'Character Cards'!$G$10</f>
        <v>0</v>
      </c>
      <c r="J6" t="str">
        <f>VLOOKUP($I6,'Card Index'!$A$4:$E$83,3)</f>
        <v>???</v>
      </c>
      <c r="K6" t="str">
        <f>'Character Cards'!H9</f>
        <v>??? (???)</v>
      </c>
      <c r="L6" t="b">
        <v>1</v>
      </c>
      <c r="M6" t="b">
        <f>IF(COUNTIF(Options!$G$27:$G$32, 'Deck Manager'!H6)=0, TRUE, FALSE)</f>
        <v>1</v>
      </c>
      <c r="N6" t="b">
        <f>AND('Character Cards'!I31="Yes",L6,M6)</f>
        <v>1</v>
      </c>
      <c r="O6" t="b">
        <f>AND('Character Cards'!I32="Yes",L6:M6)</f>
        <v>1</v>
      </c>
    </row>
    <row r="7" spans="1:15" x14ac:dyDescent="0.25">
      <c r="A7" s="47">
        <v>3</v>
      </c>
      <c r="B7" s="2" t="s">
        <v>185</v>
      </c>
      <c r="C7" s="2">
        <f>'Character Cards'!$K$10</f>
        <v>0</v>
      </c>
      <c r="D7" s="2" t="str">
        <f>IFERROR(VLOOKUP($C7,'Card Index'!$A$5:$E$83,3), "N/A")</f>
        <v>N/A</v>
      </c>
      <c r="H7">
        <v>3</v>
      </c>
      <c r="I7" s="2">
        <f>'Character Cards'!$K$10</f>
        <v>0</v>
      </c>
      <c r="J7" t="str">
        <f>VLOOKUP($I7,'Card Index'!$A$4:$E$83,3)</f>
        <v>???</v>
      </c>
      <c r="K7" t="str">
        <f>'Character Cards'!L9</f>
        <v>??? (???)</v>
      </c>
      <c r="L7" t="b">
        <v>1</v>
      </c>
      <c r="M7" t="b">
        <f>IF(COUNTIF(Options!$G$27:$G$32, 'Deck Manager'!H7)=0, TRUE, FALSE)</f>
        <v>1</v>
      </c>
      <c r="N7" t="b">
        <f>AND('Character Cards'!M31="Yes",L7:M7)</f>
        <v>1</v>
      </c>
      <c r="O7" t="b">
        <f>AND('Character Cards'!M32="Yes",L7:M7)</f>
        <v>1</v>
      </c>
    </row>
    <row r="8" spans="1:15" x14ac:dyDescent="0.25">
      <c r="A8" s="47">
        <v>4</v>
      </c>
      <c r="B8" s="2" t="s">
        <v>185</v>
      </c>
      <c r="C8" s="2">
        <f>'Character Cards'!$O$10</f>
        <v>0</v>
      </c>
      <c r="D8" s="2" t="str">
        <f>IFERROR(VLOOKUP($C8,'Card Index'!$A$5:$E$83,3), "N/A")</f>
        <v>N/A</v>
      </c>
      <c r="H8">
        <v>4</v>
      </c>
      <c r="I8" s="2">
        <f>'Character Cards'!$O$10</f>
        <v>0</v>
      </c>
      <c r="J8" t="str">
        <f>VLOOKUP($I8,'Card Index'!$A$4:$E$83,3)</f>
        <v>???</v>
      </c>
      <c r="K8" t="str">
        <f>'Character Cards'!P9</f>
        <v>??? (???)</v>
      </c>
      <c r="L8" t="b">
        <v>1</v>
      </c>
      <c r="M8" t="b">
        <f>IF(COUNTIF(Options!$G$27:$G$32, 'Deck Manager'!H8)=0, TRUE, FALSE)</f>
        <v>1</v>
      </c>
      <c r="N8" t="b">
        <f>AND('Character Cards'!Q31="Yes",L8:M8)</f>
        <v>1</v>
      </c>
      <c r="O8" t="b">
        <f>AND('Character Cards'!Q32="Yes",L8:M8)</f>
        <v>1</v>
      </c>
    </row>
    <row r="9" spans="1:15" x14ac:dyDescent="0.25">
      <c r="A9" s="47">
        <v>5</v>
      </c>
      <c r="B9" s="2" t="s">
        <v>185</v>
      </c>
      <c r="C9" s="2">
        <f>'Character Cards'!$S$10</f>
        <v>0</v>
      </c>
      <c r="D9" s="2" t="str">
        <f>IFERROR(VLOOKUP($C9,'Card Index'!$A$5:$E$83,3), "N/A")</f>
        <v>N/A</v>
      </c>
      <c r="H9">
        <v>5</v>
      </c>
      <c r="I9" s="2">
        <f>'Character Cards'!$S$10</f>
        <v>0</v>
      </c>
      <c r="J9" t="str">
        <f>VLOOKUP($I9,'Card Index'!$A$4:$E$83,3)</f>
        <v>???</v>
      </c>
      <c r="K9" t="str">
        <f>'Character Cards'!T9</f>
        <v>??? (???)</v>
      </c>
      <c r="L9" t="b">
        <v>1</v>
      </c>
      <c r="M9" t="b">
        <f>IF(COUNTIF(Options!$G$27:$G$32, 'Deck Manager'!H9)=0, TRUE, FALSE)</f>
        <v>1</v>
      </c>
      <c r="N9" t="b">
        <f>AND('Character Cards'!U31="Yes",L9:M9)</f>
        <v>1</v>
      </c>
      <c r="O9" t="b">
        <f>AND('Character Cards'!U32="Yes",L9:M9)</f>
        <v>1</v>
      </c>
    </row>
    <row r="10" spans="1:15" x14ac:dyDescent="0.25">
      <c r="A10" s="47">
        <v>6</v>
      </c>
      <c r="B10" s="2" t="s">
        <v>185</v>
      </c>
      <c r="C10" s="2">
        <f>'Character Cards'!$C$39</f>
        <v>0</v>
      </c>
      <c r="D10" s="2" t="str">
        <f>IFERROR(VLOOKUP($C10,'Card Index'!$A$5:$E$83,3), "N/A")</f>
        <v>N/A</v>
      </c>
      <c r="H10">
        <v>6</v>
      </c>
      <c r="I10" s="2">
        <f>'Character Cards'!$C$39</f>
        <v>0</v>
      </c>
      <c r="J10" t="str">
        <f>VLOOKUP($I10,'Card Index'!$A$4:$E$83,3)</f>
        <v>???</v>
      </c>
      <c r="K10" t="str">
        <f>'Character Cards'!D38</f>
        <v>??? (???)</v>
      </c>
      <c r="L10" t="b">
        <v>1</v>
      </c>
      <c r="M10" t="b">
        <f>IF(COUNTIF(Options!$G$27:$G$32, 'Deck Manager'!H10)=0, TRUE, FALSE)</f>
        <v>1</v>
      </c>
      <c r="N10" t="b">
        <f>AND('Character Cards'!E60="Yes",L10:M10)</f>
        <v>1</v>
      </c>
      <c r="O10" t="b">
        <f>AND('Character Cards'!E61="Yes",L10:M10)</f>
        <v>1</v>
      </c>
    </row>
    <row r="11" spans="1:15" x14ac:dyDescent="0.25">
      <c r="A11" s="47">
        <v>7</v>
      </c>
      <c r="B11" s="2" t="s">
        <v>185</v>
      </c>
      <c r="C11" s="2">
        <f>'Character Cards'!$G$39</f>
        <v>0</v>
      </c>
      <c r="D11" s="2" t="str">
        <f>IFERROR(VLOOKUP($C11,'Card Index'!$A$5:$E$83,3), "N/A")</f>
        <v>N/A</v>
      </c>
      <c r="H11">
        <v>7</v>
      </c>
      <c r="I11" s="2">
        <f>'Character Cards'!$G$39</f>
        <v>0</v>
      </c>
      <c r="J11" t="str">
        <f>VLOOKUP($I11,'Card Index'!$A$4:$E$83,3)</f>
        <v>???</v>
      </c>
      <c r="K11" t="str">
        <f>'Character Cards'!H38</f>
        <v>??? (???)</v>
      </c>
      <c r="L11" t="b">
        <v>1</v>
      </c>
      <c r="M11" t="b">
        <f>IF(COUNTIF(Options!$G$27:$G$32, 'Deck Manager'!H11)=0, TRUE, FALSE)</f>
        <v>1</v>
      </c>
      <c r="N11" t="b">
        <f>AND('Character Cards'!I60="Yes",L11:M11)</f>
        <v>1</v>
      </c>
      <c r="O11" t="b">
        <f>AND('Character Cards'!I61="Yes",L11:M11)</f>
        <v>1</v>
      </c>
    </row>
    <row r="12" spans="1:15" x14ac:dyDescent="0.25">
      <c r="A12" s="47">
        <v>8</v>
      </c>
      <c r="B12" s="2" t="s">
        <v>185</v>
      </c>
      <c r="C12" s="2">
        <f>'Character Cards'!$K$39</f>
        <v>0</v>
      </c>
      <c r="D12" s="2" t="str">
        <f>IFERROR(VLOOKUP($C12,'Card Index'!$A$5:$E$83,3), "N/A")</f>
        <v>N/A</v>
      </c>
      <c r="H12">
        <v>8</v>
      </c>
      <c r="I12" s="2">
        <f>'Character Cards'!$K$39</f>
        <v>0</v>
      </c>
      <c r="J12" t="str">
        <f>VLOOKUP($I12,'Card Index'!$A$4:$E$83,3)</f>
        <v>???</v>
      </c>
      <c r="K12" t="str">
        <f>'Character Cards'!L38</f>
        <v>??? (???)</v>
      </c>
      <c r="L12" t="b">
        <v>1</v>
      </c>
      <c r="M12" t="b">
        <f>IF(COUNTIF(Options!$G$27:$G$32, 'Deck Manager'!H12)=0, TRUE, FALSE)</f>
        <v>1</v>
      </c>
      <c r="N12" t="b">
        <f>AND('Character Cards'!M60="Yes",L12:M12)</f>
        <v>1</v>
      </c>
      <c r="O12" t="b">
        <f>AND('Character Cards'!M61="Yes",L12:M12)</f>
        <v>1</v>
      </c>
    </row>
    <row r="13" spans="1:15" x14ac:dyDescent="0.25">
      <c r="A13" s="47">
        <v>9</v>
      </c>
      <c r="B13" s="2" t="s">
        <v>185</v>
      </c>
      <c r="C13" s="2">
        <f>'Character Cards'!$O$39</f>
        <v>0</v>
      </c>
      <c r="D13" s="2" t="str">
        <f>IFERROR(VLOOKUP($C13,'Card Index'!$A$5:$E$83,3), "N/A")</f>
        <v>N/A</v>
      </c>
      <c r="H13">
        <v>9</v>
      </c>
      <c r="I13" s="2">
        <f>'Character Cards'!$O$39</f>
        <v>0</v>
      </c>
      <c r="J13" t="str">
        <f>VLOOKUP($I13,'Card Index'!$A$4:$E$83,3)</f>
        <v>???</v>
      </c>
      <c r="K13" t="str">
        <f>'Character Cards'!P38</f>
        <v>??? (???)</v>
      </c>
      <c r="L13" t="b">
        <v>1</v>
      </c>
      <c r="M13" t="b">
        <f>IF(COUNTIF(Options!$G$27:$G$32, 'Deck Manager'!H13)=0, TRUE, FALSE)</f>
        <v>1</v>
      </c>
      <c r="N13" t="b">
        <f>AND('Character Cards'!Q60="Yes",L13:M13)</f>
        <v>1</v>
      </c>
      <c r="O13" t="b">
        <f>AND('Character Cards'!Q61="Yes",L13:M13)</f>
        <v>1</v>
      </c>
    </row>
    <row r="14" spans="1:15" x14ac:dyDescent="0.25">
      <c r="A14" s="47">
        <v>10</v>
      </c>
      <c r="B14" s="2" t="s">
        <v>185</v>
      </c>
      <c r="C14" s="2">
        <f>'Character Cards'!$S$39</f>
        <v>0</v>
      </c>
      <c r="D14" s="2" t="str">
        <f>IFERROR(VLOOKUP($C14,'Card Index'!$A$5:$E$83,3), "N/A")</f>
        <v>N/A</v>
      </c>
      <c r="H14">
        <v>10</v>
      </c>
      <c r="I14" s="2">
        <f>'Character Cards'!$S$39</f>
        <v>0</v>
      </c>
      <c r="J14" t="str">
        <f>VLOOKUP($I14,'Card Index'!$A$4:$E$83,3)</f>
        <v>???</v>
      </c>
      <c r="K14" t="str">
        <f>'Character Cards'!T38</f>
        <v>??? (???)</v>
      </c>
      <c r="L14" t="b">
        <v>1</v>
      </c>
      <c r="M14" t="b">
        <f>IF(COUNTIF(Options!$G$27:$G$32, 'Deck Manager'!H14)=0, TRUE, FALSE)</f>
        <v>1</v>
      </c>
      <c r="N14" t="b">
        <f>AND('Character Cards'!U60="Yes",L14:M14)</f>
        <v>1</v>
      </c>
      <c r="O14" t="b">
        <f>AND('Character Cards'!U61="Yes",L14:M14)</f>
        <v>1</v>
      </c>
    </row>
    <row r="15" spans="1:15" x14ac:dyDescent="0.25">
      <c r="A15" s="47">
        <v>11</v>
      </c>
      <c r="B15" s="2" t="s">
        <v>186</v>
      </c>
      <c r="C15" s="2">
        <f>'Set Up'!C10</f>
        <v>0</v>
      </c>
      <c r="D15" s="2" t="str">
        <f>IFERROR(VLOOKUP($C15,'Card Index'!$A$5:$E$83,3), "N/A")</f>
        <v>N/A</v>
      </c>
    </row>
    <row r="16" spans="1:15" x14ac:dyDescent="0.25">
      <c r="A16" s="47">
        <v>12</v>
      </c>
      <c r="B16" s="2" t="s">
        <v>186</v>
      </c>
      <c r="C16" s="2">
        <f>'Set Up'!E10</f>
        <v>0</v>
      </c>
      <c r="D16" s="2" t="str">
        <f>IFERROR(VLOOKUP($C16,'Card Index'!$A$5:$E$83,3), "N/A")</f>
        <v>N/A</v>
      </c>
    </row>
    <row r="17" spans="1:14" ht="26.25" x14ac:dyDescent="0.4">
      <c r="A17" s="47">
        <v>13</v>
      </c>
      <c r="B17" s="2" t="s">
        <v>186</v>
      </c>
      <c r="C17" s="2">
        <f>'Set Up'!G10</f>
        <v>0</v>
      </c>
      <c r="D17" s="2" t="str">
        <f>IFERROR(VLOOKUP($C17,'Card Index'!$A$5:$E$83,3), "N/A")</f>
        <v>N/A</v>
      </c>
      <c r="H17" s="24" t="s">
        <v>223</v>
      </c>
      <c r="M17" s="24" t="s">
        <v>232</v>
      </c>
    </row>
    <row r="18" spans="1:14" x14ac:dyDescent="0.25">
      <c r="A18" s="47">
        <v>14</v>
      </c>
      <c r="B18" s="2" t="s">
        <v>174</v>
      </c>
      <c r="C18" s="2">
        <f>'Set Up'!J10</f>
        <v>0</v>
      </c>
      <c r="D18" s="2" t="str">
        <f>IFERROR(VLOOKUP($C18,'Card Index'!$A$5:$E$83,3), "N/A")</f>
        <v>N/A</v>
      </c>
      <c r="N18">
        <v>0</v>
      </c>
    </row>
    <row r="19" spans="1:14" x14ac:dyDescent="0.25">
      <c r="A19" s="47">
        <v>15</v>
      </c>
      <c r="B19" s="2" t="s">
        <v>188</v>
      </c>
      <c r="C19" s="2">
        <f>'Phase 1 - Awakening'!$C$10</f>
        <v>0</v>
      </c>
      <c r="D19" s="2" t="str">
        <f>IFERROR(VLOOKUP($C19,'Card Index'!$A$5:$E$83,3), "N/A")</f>
        <v>N/A</v>
      </c>
      <c r="H19">
        <f>Options!K10</f>
        <v>0</v>
      </c>
      <c r="I19">
        <f ca="1">IF(H19=0,H19,OFFSET($I$4,H19,0))</f>
        <v>0</v>
      </c>
      <c r="J19" t="s">
        <v>224</v>
      </c>
    </row>
    <row r="20" spans="1:14" x14ac:dyDescent="0.25">
      <c r="A20" s="47">
        <v>16</v>
      </c>
      <c r="B20" s="2" t="s">
        <v>188</v>
      </c>
      <c r="C20" s="2">
        <f>'Phase 1 - Awakening'!$E$10</f>
        <v>0</v>
      </c>
      <c r="D20" s="2" t="str">
        <f>IFERROR(VLOOKUP($C20,'Card Index'!$A$5:$E$83,3), "N/A")</f>
        <v>N/A</v>
      </c>
      <c r="H20">
        <f>'Phase 2 - Interactions'!$E$10</f>
        <v>0</v>
      </c>
      <c r="I20">
        <f ca="1">IF(H20=0,H20,OFFSET($I$4,H20,0))</f>
        <v>0</v>
      </c>
      <c r="J20" t="s">
        <v>225</v>
      </c>
    </row>
    <row r="21" spans="1:14" x14ac:dyDescent="0.25">
      <c r="A21" s="47">
        <v>17</v>
      </c>
      <c r="B21" s="2" t="s">
        <v>188</v>
      </c>
      <c r="C21" s="2">
        <f>'Phase 1 - Awakening'!$G$10</f>
        <v>0</v>
      </c>
      <c r="D21" s="2" t="str">
        <f>IFERROR(VLOOKUP($C21,'Card Index'!$A$5:$E$83,3), "N/A")</f>
        <v>N/A</v>
      </c>
      <c r="G21" t="s">
        <v>234</v>
      </c>
    </row>
    <row r="22" spans="1:14" x14ac:dyDescent="0.25">
      <c r="A22" s="47">
        <v>18</v>
      </c>
      <c r="B22" s="2" t="s">
        <v>218</v>
      </c>
      <c r="C22" s="2">
        <f>'Phase 2.5 - Inciting Event'!C10</f>
        <v>0</v>
      </c>
      <c r="D22" s="2" t="str">
        <f>IFERROR(VLOOKUP($C22,'Card Index'!$A$5:$E$83,3), "N/A")</f>
        <v>N/A</v>
      </c>
      <c r="G22" s="39" t="s">
        <v>235</v>
      </c>
      <c r="H22">
        <f>'Phase 3 - The Turn'!E10</f>
        <v>0</v>
      </c>
      <c r="I22">
        <f t="shared" ref="I22" ca="1" si="0">IF(H22=0,H22,OFFSET($I$4,H22,0))</f>
        <v>0</v>
      </c>
      <c r="J22" t="s">
        <v>226</v>
      </c>
    </row>
    <row r="23" spans="1:14" x14ac:dyDescent="0.25">
      <c r="A23" s="47">
        <v>19</v>
      </c>
      <c r="B23" s="2" t="s">
        <v>258</v>
      </c>
      <c r="C23" s="2">
        <f>'Phase 3.5 - Transition'!D10</f>
        <v>0</v>
      </c>
      <c r="D23" s="2" t="str">
        <f>IFERROR(VLOOKUP($C23,'Card Index'!$A$5:$E$83,3), "N/A")</f>
        <v>N/A</v>
      </c>
      <c r="G23" s="39" t="s">
        <v>236</v>
      </c>
      <c r="H23">
        <f>'Phase 3 - The Turn'!G10</f>
        <v>0</v>
      </c>
      <c r="I23">
        <f ca="1">IF(H23=0,H23,OFFSET($I$4,H23,0))</f>
        <v>0</v>
      </c>
      <c r="J23" t="s">
        <v>227</v>
      </c>
    </row>
    <row r="24" spans="1:14" x14ac:dyDescent="0.25">
      <c r="A24" s="47">
        <v>20</v>
      </c>
      <c r="B24" s="2" t="s">
        <v>259</v>
      </c>
      <c r="C24" s="2">
        <f>'Phase 3.5 - Transition'!G10</f>
        <v>0</v>
      </c>
      <c r="D24" s="2" t="str">
        <f>IFERROR(VLOOKUP($C24,'Card Index'!$A$5:$E$83,3), "N/A")</f>
        <v>N/A</v>
      </c>
      <c r="G24" s="39" t="s">
        <v>237</v>
      </c>
      <c r="H24">
        <f>'Phase 3 - The Turn'!I10</f>
        <v>0</v>
      </c>
      <c r="I24">
        <f ca="1">IF(H24=0,H24,OFFSET($I$4,H24,0))</f>
        <v>0</v>
      </c>
      <c r="J24" t="s">
        <v>228</v>
      </c>
    </row>
    <row r="25" spans="1:14" x14ac:dyDescent="0.25">
      <c r="A25" s="47">
        <v>21</v>
      </c>
      <c r="B25" s="2" t="s">
        <v>192</v>
      </c>
      <c r="C25" s="2">
        <f>Options!G12</f>
        <v>0</v>
      </c>
      <c r="D25" s="2" t="str">
        <f>IFERROR(VLOOKUP($C25,'Card Index'!$A$5:$E$83,3), "N/A")</f>
        <v>N/A</v>
      </c>
      <c r="G25" s="39" t="s">
        <v>238</v>
      </c>
      <c r="H25">
        <f>'Phase 3 - The Turn'!E37</f>
        <v>0</v>
      </c>
      <c r="I25">
        <f ca="1">IF(H25=0,H25,OFFSET($I$4,H25,0))</f>
        <v>0</v>
      </c>
      <c r="J25" t="s">
        <v>229</v>
      </c>
    </row>
    <row r="26" spans="1:14" x14ac:dyDescent="0.25">
      <c r="A26" s="47">
        <v>22</v>
      </c>
      <c r="B26" s="2" t="s">
        <v>192</v>
      </c>
      <c r="C26" s="2">
        <f>Options!G13</f>
        <v>0</v>
      </c>
      <c r="D26" s="2" t="str">
        <f>IFERROR(VLOOKUP($C26,'Card Index'!$A$5:$E$83,3), "N/A")</f>
        <v>N/A</v>
      </c>
      <c r="G26" s="39" t="s">
        <v>239</v>
      </c>
      <c r="H26">
        <f>'Phase 3 - The Turn'!G37</f>
        <v>0</v>
      </c>
      <c r="I26">
        <f ca="1">IF(H26=0,H26,OFFSET($I$4,H26,0))</f>
        <v>0</v>
      </c>
      <c r="J26" t="s">
        <v>230</v>
      </c>
    </row>
    <row r="27" spans="1:14" x14ac:dyDescent="0.25">
      <c r="A27" s="47">
        <v>23</v>
      </c>
      <c r="B27" s="2" t="s">
        <v>192</v>
      </c>
      <c r="C27" s="2">
        <f>Options!G14</f>
        <v>0</v>
      </c>
      <c r="D27" s="2" t="str">
        <f>IFERROR(VLOOKUP($C27,'Card Index'!$A$5:$E$83,3), "N/A")</f>
        <v>N/A</v>
      </c>
      <c r="G27" s="39" t="s">
        <v>240</v>
      </c>
      <c r="H27">
        <f>'Phase 3 - The Turn'!I37</f>
        <v>0</v>
      </c>
      <c r="I27">
        <f ca="1">IF(H27=0,H27,OFFSET($I$4,H27,0))</f>
        <v>0</v>
      </c>
      <c r="J27" t="s">
        <v>231</v>
      </c>
    </row>
    <row r="28" spans="1:14" x14ac:dyDescent="0.25">
      <c r="A28" s="47">
        <v>24</v>
      </c>
      <c r="B28" s="2" t="s">
        <v>192</v>
      </c>
      <c r="C28" s="2">
        <f>Options!G15</f>
        <v>0</v>
      </c>
      <c r="D28" s="2" t="str">
        <f>IFERROR(VLOOKUP($C28,'Card Index'!$A$5:$E$83,3), "N/A")</f>
        <v>N/A</v>
      </c>
    </row>
    <row r="29" spans="1:14" x14ac:dyDescent="0.25">
      <c r="A29" s="47">
        <v>25</v>
      </c>
      <c r="B29" s="2" t="s">
        <v>192</v>
      </c>
      <c r="C29" s="2">
        <f>Options!G16</f>
        <v>0</v>
      </c>
      <c r="D29" s="2" t="str">
        <f>IFERROR(VLOOKUP($C29,'Card Index'!$A$5:$E$83,3), "N/A")</f>
        <v>N/A</v>
      </c>
    </row>
    <row r="30" spans="1:14" x14ac:dyDescent="0.25">
      <c r="A30" s="47">
        <v>26</v>
      </c>
      <c r="B30" s="2" t="s">
        <v>192</v>
      </c>
      <c r="C30" s="2">
        <f>Options!G17</f>
        <v>0</v>
      </c>
      <c r="D30" s="2" t="str">
        <f>IFERROR(VLOOKUP($C30,'Card Index'!$A$5:$E$83,3), "N/A")</f>
        <v>N/A</v>
      </c>
    </row>
    <row r="31" spans="1:14" x14ac:dyDescent="0.25">
      <c r="A31" s="47">
        <v>27</v>
      </c>
      <c r="B31" s="2" t="s">
        <v>192</v>
      </c>
      <c r="C31" s="2">
        <f>Options!G18</f>
        <v>0</v>
      </c>
      <c r="D31" s="2" t="str">
        <f>IFERROR(VLOOKUP($C31,'Card Index'!$A$5:$E$83,3), "N/A")</f>
        <v>N/A</v>
      </c>
    </row>
    <row r="32" spans="1:14" x14ac:dyDescent="0.25">
      <c r="A32" s="47">
        <v>28</v>
      </c>
      <c r="B32" s="2" t="s">
        <v>192</v>
      </c>
      <c r="C32" s="2">
        <f>Options!G19</f>
        <v>0</v>
      </c>
      <c r="D32" s="2" t="str">
        <f>IFERROR(VLOOKUP($C32,'Card Index'!$A$5:$E$83,3), "N/A")</f>
        <v>N/A</v>
      </c>
    </row>
    <row r="33" spans="1:4" x14ac:dyDescent="0.25">
      <c r="A33" s="47">
        <v>28</v>
      </c>
      <c r="B33" s="2" t="s">
        <v>192</v>
      </c>
      <c r="C33" s="2">
        <f>Options!G20</f>
        <v>0</v>
      </c>
      <c r="D33" s="2" t="str">
        <f>IFERROR(VLOOKUP($C33,'Card Index'!$A$5:$E$83,3), "N/A")</f>
        <v>N/A</v>
      </c>
    </row>
    <row r="34" spans="1:4" x14ac:dyDescent="0.25">
      <c r="A34" s="47">
        <v>28</v>
      </c>
      <c r="B34" s="2" t="s">
        <v>192</v>
      </c>
      <c r="C34" s="2">
        <f>Options!G21</f>
        <v>0</v>
      </c>
      <c r="D34" s="2" t="str">
        <f>IFERROR(VLOOKUP($C34,'Card Index'!$A$5:$E$83,3), "N/A")</f>
        <v>N/A</v>
      </c>
    </row>
    <row r="35" spans="1:4" x14ac:dyDescent="0.25">
      <c r="A35" s="2"/>
      <c r="C35" s="2"/>
    </row>
    <row r="36" spans="1:4" x14ac:dyDescent="0.25">
      <c r="A36" s="2"/>
      <c r="C36" s="2"/>
    </row>
    <row r="37" spans="1:4" x14ac:dyDescent="0.25">
      <c r="A37" s="2"/>
      <c r="C37" s="2"/>
    </row>
    <row r="38" spans="1:4" x14ac:dyDescent="0.25">
      <c r="A38" s="2"/>
      <c r="C38" s="2"/>
    </row>
    <row r="39" spans="1:4" x14ac:dyDescent="0.25">
      <c r="A39" s="2"/>
      <c r="C39" s="2"/>
    </row>
    <row r="40" spans="1:4" x14ac:dyDescent="0.25">
      <c r="A40" s="2"/>
      <c r="C40" s="2"/>
    </row>
    <row r="41" spans="1:4" x14ac:dyDescent="0.25">
      <c r="A41" s="2"/>
      <c r="C41" s="2"/>
    </row>
    <row r="42" spans="1:4" x14ac:dyDescent="0.25">
      <c r="A42" s="2"/>
      <c r="C42" s="2"/>
    </row>
    <row r="43" spans="1:4" x14ac:dyDescent="0.25">
      <c r="A43" s="2"/>
      <c r="C43" s="2"/>
    </row>
    <row r="44" spans="1:4" x14ac:dyDescent="0.25">
      <c r="A44" s="2"/>
      <c r="C44" s="2"/>
    </row>
    <row r="45" spans="1:4" x14ac:dyDescent="0.25">
      <c r="A45" s="2"/>
      <c r="C45" s="2"/>
    </row>
    <row r="46" spans="1:4" x14ac:dyDescent="0.25">
      <c r="A46" s="2"/>
      <c r="C46" s="2"/>
    </row>
    <row r="47" spans="1:4" x14ac:dyDescent="0.25">
      <c r="A47" s="2"/>
      <c r="C47" s="2"/>
    </row>
    <row r="48" spans="1:4" x14ac:dyDescent="0.25">
      <c r="A48" s="2"/>
      <c r="C48" s="2"/>
    </row>
    <row r="49" spans="1:3" x14ac:dyDescent="0.25">
      <c r="A49" s="2"/>
      <c r="C49" s="2"/>
    </row>
    <row r="50" spans="1:3" x14ac:dyDescent="0.25">
      <c r="A50" s="2"/>
      <c r="C50" s="2"/>
    </row>
    <row r="51" spans="1:3" x14ac:dyDescent="0.25">
      <c r="A51" s="2"/>
      <c r="C51" s="2"/>
    </row>
    <row r="52" spans="1:3" x14ac:dyDescent="0.25">
      <c r="A52" s="2"/>
      <c r="C52" s="2"/>
    </row>
    <row r="53" spans="1:3" x14ac:dyDescent="0.25">
      <c r="A53" s="2"/>
      <c r="C53" s="2"/>
    </row>
    <row r="54" spans="1:3" x14ac:dyDescent="0.25">
      <c r="A54" s="2"/>
      <c r="C54" s="2"/>
    </row>
    <row r="55" spans="1:3" x14ac:dyDescent="0.25">
      <c r="A55" s="2"/>
      <c r="C55" s="2"/>
    </row>
    <row r="56" spans="1:3" x14ac:dyDescent="0.25">
      <c r="A56" s="2"/>
      <c r="C56" s="2"/>
    </row>
    <row r="57" spans="1:3" x14ac:dyDescent="0.25">
      <c r="A57" s="2"/>
      <c r="C57" s="2"/>
    </row>
    <row r="58" spans="1:3" x14ac:dyDescent="0.25">
      <c r="A58" s="2"/>
      <c r="C58" s="2"/>
    </row>
    <row r="59" spans="1:3" x14ac:dyDescent="0.25">
      <c r="A59" s="2"/>
      <c r="C59" s="2"/>
    </row>
    <row r="60" spans="1:3" x14ac:dyDescent="0.25">
      <c r="A60" s="2"/>
      <c r="C60" s="2"/>
    </row>
    <row r="61" spans="1:3" x14ac:dyDescent="0.25">
      <c r="A61" s="2"/>
      <c r="C61" s="2"/>
    </row>
    <row r="62" spans="1:3" x14ac:dyDescent="0.25">
      <c r="A62" s="2"/>
      <c r="C62" s="2"/>
    </row>
    <row r="63" spans="1:3" x14ac:dyDescent="0.25">
      <c r="A63" s="2"/>
      <c r="C63" s="2"/>
    </row>
    <row r="64" spans="1:3" x14ac:dyDescent="0.25">
      <c r="A64" s="2"/>
      <c r="C64" s="2"/>
    </row>
    <row r="65" spans="1:3" x14ac:dyDescent="0.25">
      <c r="A65" s="2"/>
      <c r="C65" s="2"/>
    </row>
    <row r="66" spans="1:3" x14ac:dyDescent="0.25">
      <c r="A66" s="2"/>
      <c r="C66" s="2"/>
    </row>
    <row r="67" spans="1:3" x14ac:dyDescent="0.25">
      <c r="A67" s="2"/>
      <c r="C67" s="2"/>
    </row>
    <row r="68" spans="1:3" x14ac:dyDescent="0.25">
      <c r="A68" s="2"/>
      <c r="C68" s="2"/>
    </row>
    <row r="69" spans="1:3" x14ac:dyDescent="0.25">
      <c r="A69" s="2"/>
      <c r="C69" s="2"/>
    </row>
    <row r="70" spans="1:3" x14ac:dyDescent="0.25">
      <c r="A70" s="2"/>
      <c r="C70" s="2"/>
    </row>
    <row r="71" spans="1:3" x14ac:dyDescent="0.25">
      <c r="A71" s="2"/>
      <c r="C71" s="2"/>
    </row>
    <row r="72" spans="1:3" x14ac:dyDescent="0.25">
      <c r="A72" s="2"/>
      <c r="C72" s="2"/>
    </row>
    <row r="73" spans="1:3" x14ac:dyDescent="0.25">
      <c r="A73" s="2"/>
      <c r="C73" s="2"/>
    </row>
    <row r="74" spans="1:3" x14ac:dyDescent="0.25">
      <c r="A74" s="2"/>
      <c r="C74" s="2"/>
    </row>
    <row r="75" spans="1:3" x14ac:dyDescent="0.25">
      <c r="A75" s="2"/>
      <c r="C75" s="2"/>
    </row>
    <row r="76" spans="1:3" x14ac:dyDescent="0.25">
      <c r="A76" s="2"/>
      <c r="C76" s="2"/>
    </row>
    <row r="77" spans="1:3" x14ac:dyDescent="0.25">
      <c r="A77" s="2"/>
      <c r="C77" s="2"/>
    </row>
    <row r="78" spans="1:3" x14ac:dyDescent="0.25">
      <c r="A78" s="2"/>
      <c r="C78" s="2"/>
    </row>
    <row r="79" spans="1:3" x14ac:dyDescent="0.25">
      <c r="A79" s="2"/>
      <c r="C79" s="2"/>
    </row>
    <row r="80" spans="1:3" x14ac:dyDescent="0.25">
      <c r="A80" s="2"/>
      <c r="C80" s="2"/>
    </row>
    <row r="81" spans="1:3" x14ac:dyDescent="0.25">
      <c r="A81" s="2"/>
      <c r="C81" s="2"/>
    </row>
    <row r="82" spans="1:3" x14ac:dyDescent="0.25">
      <c r="A82" s="2"/>
      <c r="C82" s="2"/>
    </row>
    <row r="83" spans="1:3" x14ac:dyDescent="0.25">
      <c r="A83" s="2"/>
      <c r="C83" s="2"/>
    </row>
    <row r="84" spans="1:3" x14ac:dyDescent="0.25">
      <c r="A84" s="2"/>
      <c r="C84" s="2"/>
    </row>
    <row r="85" spans="1:3" x14ac:dyDescent="0.25">
      <c r="A85" s="2"/>
      <c r="C85" s="2"/>
    </row>
    <row r="86" spans="1:3" x14ac:dyDescent="0.25">
      <c r="A86" s="2"/>
      <c r="C86" s="2"/>
    </row>
    <row r="87" spans="1:3" x14ac:dyDescent="0.25">
      <c r="A87" s="2"/>
      <c r="C87" s="2"/>
    </row>
    <row r="88" spans="1:3" x14ac:dyDescent="0.25">
      <c r="A88" s="2"/>
    </row>
    <row r="89" spans="1:3" x14ac:dyDescent="0.25">
      <c r="A89" s="2"/>
    </row>
    <row r="90" spans="1:3" x14ac:dyDescent="0.25">
      <c r="A90" s="2"/>
    </row>
    <row r="91" spans="1:3" x14ac:dyDescent="0.25">
      <c r="A91" s="2"/>
    </row>
  </sheetData>
  <phoneticPr fontId="25" type="noConversion"/>
  <pageMargins left="0.7" right="0.7" top="0.75" bottom="0.75" header="0.3" footer="0.3"/>
  <pageSetup paperSize="9" orientation="portrait" horizontalDpi="4294967293"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490E1-652F-4C53-B051-917939F56ADA}">
  <sheetPr codeName="Sheet9">
    <tabColor theme="9" tint="0.39997558519241921"/>
  </sheetPr>
  <dimension ref="A2:B66"/>
  <sheetViews>
    <sheetView topLeftCell="A3" workbookViewId="0">
      <selection activeCell="B9" sqref="B9"/>
    </sheetView>
  </sheetViews>
  <sheetFormatPr defaultColWidth="8.7109375" defaultRowHeight="15" x14ac:dyDescent="0.25"/>
  <cols>
    <col min="1" max="1" width="5.85546875" style="22" customWidth="1"/>
    <col min="2" max="2" width="130.140625" style="22" customWidth="1"/>
    <col min="3" max="16384" width="8.7109375" style="22"/>
  </cols>
  <sheetData>
    <row r="2" spans="1:2" ht="27.75" x14ac:dyDescent="0.4">
      <c r="A2" s="23" t="s">
        <v>183</v>
      </c>
    </row>
    <row r="5" spans="1:2" ht="60" x14ac:dyDescent="0.25">
      <c r="A5" s="22">
        <v>1</v>
      </c>
      <c r="B5" s="26" t="s">
        <v>280</v>
      </c>
    </row>
    <row r="6" spans="1:2" ht="75" x14ac:dyDescent="0.25">
      <c r="A6" s="22">
        <v>2</v>
      </c>
      <c r="B6" s="26" t="s">
        <v>281</v>
      </c>
    </row>
    <row r="7" spans="1:2" ht="180" x14ac:dyDescent="0.25">
      <c r="A7" s="22">
        <v>3</v>
      </c>
      <c r="B7" s="26" t="s">
        <v>285</v>
      </c>
    </row>
    <row r="8" spans="1:2" ht="150" x14ac:dyDescent="0.25">
      <c r="A8" s="22">
        <v>4</v>
      </c>
      <c r="B8" s="26" t="s">
        <v>286</v>
      </c>
    </row>
    <row r="10" spans="1:2" x14ac:dyDescent="0.25">
      <c r="B10" s="26"/>
    </row>
    <row r="11" spans="1:2" ht="27.75" x14ac:dyDescent="0.4">
      <c r="A11" s="23" t="s">
        <v>210</v>
      </c>
      <c r="B11" s="26"/>
    </row>
    <row r="12" spans="1:2" ht="135" x14ac:dyDescent="0.25">
      <c r="A12" s="22">
        <v>1</v>
      </c>
      <c r="B12" s="26" t="s">
        <v>217</v>
      </c>
    </row>
    <row r="13" spans="1:2" ht="120" x14ac:dyDescent="0.25">
      <c r="A13" s="22">
        <v>2</v>
      </c>
      <c r="B13" s="26" t="s">
        <v>273</v>
      </c>
    </row>
    <row r="14" spans="1:2" ht="135" x14ac:dyDescent="0.25">
      <c r="A14" s="22">
        <v>3</v>
      </c>
      <c r="B14" s="26" t="s">
        <v>272</v>
      </c>
    </row>
    <row r="15" spans="1:2" ht="135" x14ac:dyDescent="0.25">
      <c r="A15" s="22">
        <v>4</v>
      </c>
      <c r="B15" s="26" t="s">
        <v>274</v>
      </c>
    </row>
    <row r="16" spans="1:2" x14ac:dyDescent="0.25">
      <c r="B16" s="26"/>
    </row>
    <row r="17" spans="2:2" x14ac:dyDescent="0.25">
      <c r="B17" s="26"/>
    </row>
    <row r="18" spans="2:2" x14ac:dyDescent="0.25">
      <c r="B18" s="26"/>
    </row>
    <row r="19" spans="2:2" x14ac:dyDescent="0.25">
      <c r="B19" s="26"/>
    </row>
    <row r="20" spans="2:2" x14ac:dyDescent="0.25">
      <c r="B20" s="26"/>
    </row>
    <row r="21" spans="2:2" x14ac:dyDescent="0.25">
      <c r="B21" s="26"/>
    </row>
    <row r="22" spans="2:2" x14ac:dyDescent="0.25">
      <c r="B22" s="26"/>
    </row>
    <row r="23" spans="2:2" x14ac:dyDescent="0.25">
      <c r="B23" s="26"/>
    </row>
    <row r="24" spans="2:2" x14ac:dyDescent="0.25">
      <c r="B24" s="26"/>
    </row>
    <row r="25" spans="2:2" x14ac:dyDescent="0.25">
      <c r="B25" s="26"/>
    </row>
    <row r="26" spans="2:2" x14ac:dyDescent="0.25">
      <c r="B26" s="26"/>
    </row>
    <row r="27" spans="2:2" x14ac:dyDescent="0.25">
      <c r="B27" s="26"/>
    </row>
    <row r="28" spans="2:2" x14ac:dyDescent="0.25">
      <c r="B28" s="26"/>
    </row>
    <row r="29" spans="2:2" x14ac:dyDescent="0.25">
      <c r="B29" s="26"/>
    </row>
    <row r="30" spans="2:2" x14ac:dyDescent="0.25">
      <c r="B30" s="26"/>
    </row>
    <row r="31" spans="2:2" x14ac:dyDescent="0.25">
      <c r="B31" s="26"/>
    </row>
    <row r="32" spans="2:2" x14ac:dyDescent="0.25">
      <c r="B32" s="26"/>
    </row>
    <row r="33" spans="2:2" x14ac:dyDescent="0.25">
      <c r="B33" s="26"/>
    </row>
    <row r="34" spans="2:2" x14ac:dyDescent="0.25">
      <c r="B34" s="26"/>
    </row>
    <row r="35" spans="2:2" x14ac:dyDescent="0.25">
      <c r="B35" s="26"/>
    </row>
    <row r="36" spans="2:2" x14ac:dyDescent="0.25">
      <c r="B36" s="26"/>
    </row>
    <row r="37" spans="2:2" x14ac:dyDescent="0.25">
      <c r="B37" s="26"/>
    </row>
    <row r="38" spans="2:2" x14ac:dyDescent="0.25">
      <c r="B38" s="26"/>
    </row>
    <row r="39" spans="2:2" x14ac:dyDescent="0.25">
      <c r="B39" s="26"/>
    </row>
    <row r="40" spans="2:2" x14ac:dyDescent="0.25">
      <c r="B40" s="26"/>
    </row>
    <row r="41" spans="2:2" x14ac:dyDescent="0.25">
      <c r="B41" s="26"/>
    </row>
    <row r="42" spans="2:2" x14ac:dyDescent="0.25">
      <c r="B42" s="26"/>
    </row>
    <row r="43" spans="2:2" x14ac:dyDescent="0.25">
      <c r="B43" s="26"/>
    </row>
    <row r="44" spans="2:2" x14ac:dyDescent="0.25">
      <c r="B44" s="26"/>
    </row>
    <row r="45" spans="2:2" x14ac:dyDescent="0.25">
      <c r="B45" s="26"/>
    </row>
    <row r="46" spans="2:2" x14ac:dyDescent="0.25">
      <c r="B46" s="26"/>
    </row>
    <row r="47" spans="2:2" x14ac:dyDescent="0.25">
      <c r="B47" s="26"/>
    </row>
    <row r="48" spans="2:2" x14ac:dyDescent="0.25">
      <c r="B48" s="26"/>
    </row>
    <row r="49" spans="2:2" x14ac:dyDescent="0.25">
      <c r="B49" s="26"/>
    </row>
    <row r="50" spans="2:2" x14ac:dyDescent="0.25">
      <c r="B50" s="26"/>
    </row>
    <row r="51" spans="2:2" x14ac:dyDescent="0.25">
      <c r="B51" s="26"/>
    </row>
    <row r="52" spans="2:2" x14ac:dyDescent="0.25">
      <c r="B52" s="26"/>
    </row>
    <row r="53" spans="2:2" x14ac:dyDescent="0.25">
      <c r="B53" s="26"/>
    </row>
    <row r="54" spans="2:2" x14ac:dyDescent="0.25">
      <c r="B54" s="26"/>
    </row>
    <row r="55" spans="2:2" x14ac:dyDescent="0.25">
      <c r="B55" s="26"/>
    </row>
    <row r="56" spans="2:2" x14ac:dyDescent="0.25">
      <c r="B56" s="26"/>
    </row>
    <row r="57" spans="2:2" x14ac:dyDescent="0.25">
      <c r="B57" s="26"/>
    </row>
    <row r="58" spans="2:2" x14ac:dyDescent="0.25">
      <c r="B58" s="26"/>
    </row>
    <row r="59" spans="2:2" x14ac:dyDescent="0.25">
      <c r="B59" s="26"/>
    </row>
    <row r="60" spans="2:2" x14ac:dyDescent="0.25">
      <c r="B60" s="26"/>
    </row>
    <row r="61" spans="2:2" x14ac:dyDescent="0.25">
      <c r="B61" s="26"/>
    </row>
    <row r="62" spans="2:2" x14ac:dyDescent="0.25">
      <c r="B62" s="26"/>
    </row>
    <row r="63" spans="2:2" x14ac:dyDescent="0.25">
      <c r="B63" s="26"/>
    </row>
    <row r="64" spans="2:2" x14ac:dyDescent="0.25">
      <c r="B64" s="26"/>
    </row>
    <row r="65" spans="2:2" x14ac:dyDescent="0.25">
      <c r="B65" s="26"/>
    </row>
    <row r="66" spans="2:2" x14ac:dyDescent="0.25">
      <c r="B66" s="26"/>
    </row>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Instructions</vt:lpstr>
      <vt:lpstr>Options</vt:lpstr>
      <vt:lpstr>Set Up</vt:lpstr>
      <vt:lpstr>Character Cards</vt:lpstr>
      <vt:lpstr>Phase 1 - Awakening</vt:lpstr>
      <vt:lpstr>Phase 2 - Interactions</vt:lpstr>
      <vt:lpstr>Phase 2.5 - Inciting Event</vt:lpstr>
      <vt:lpstr>Phase 3 - The Turn</vt:lpstr>
      <vt:lpstr>Phase 3.5 - Transition</vt:lpstr>
      <vt:lpstr>Phase 4 - Revelations</vt:lpstr>
      <vt:lpstr>Archive</vt:lpstr>
      <vt:lpstr>Card Index</vt:lpstr>
      <vt:lpstr>Deck Manager</vt:lpstr>
      <vt:lpstr>Text Dropdowns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Luciella Scarlett</dc:creator>
  <cp:lastModifiedBy>Luciella Scarlett</cp:lastModifiedBy>
  <dcterms:created xsi:type="dcterms:W3CDTF">2020-08-15T03:57:51Z</dcterms:created>
  <dcterms:modified xsi:type="dcterms:W3CDTF">2021-01-29T02:19:23Z</dcterms:modified>
</cp:coreProperties>
</file>